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0730" windowHeight="9720"/>
  </bookViews>
  <sheets>
    <sheet name="все БЦ" sheetId="1" r:id="rId1"/>
    <sheet name="не явл закупкой" sheetId="2" state="hidden" r:id="rId2"/>
  </sheets>
  <externalReferences>
    <externalReference r:id="rId3"/>
  </externalReferences>
  <definedNames>
    <definedName name="_xlnm._FilterDatabase" localSheetId="0" hidden="1">'все БЦ'!$A$3:$Q$1741</definedName>
    <definedName name="_xlnm.Print_Titles" localSheetId="0">'все БЦ'!$2:$2</definedName>
    <definedName name="КАТО">[1]КАТО!$A$2:$A$17162</definedName>
    <definedName name="Месяц">[1]Месяцы!$A$1:$A$13</definedName>
    <definedName name="_xlnm.Print_Area" localSheetId="0">'все БЦ'!$A$1:$Q$1741</definedName>
  </definedNames>
  <calcPr calcId="125725"/>
</workbook>
</file>

<file path=xl/calcChain.xml><?xml version="1.0" encoding="utf-8"?>
<calcChain xmlns="http://schemas.openxmlformats.org/spreadsheetml/2006/main">
  <c r="K1314" i="1"/>
  <c r="L1314" s="1"/>
  <c r="K1342"/>
  <c r="L1342" s="1"/>
  <c r="K1332"/>
  <c r="L1332" s="1"/>
  <c r="K595"/>
  <c r="L595" s="1"/>
  <c r="K1323"/>
  <c r="L1323" s="1"/>
  <c r="K1722"/>
  <c r="L1722" s="1"/>
  <c r="K1668"/>
  <c r="L1668" s="1"/>
  <c r="K1059"/>
  <c r="L1059" s="1"/>
  <c r="K1414"/>
  <c r="L1414" s="1"/>
  <c r="K140"/>
  <c r="L140" s="1"/>
  <c r="K539"/>
  <c r="L539" s="1"/>
  <c r="K106"/>
  <c r="L106" s="1"/>
  <c r="K1062"/>
  <c r="L1062" s="1"/>
  <c r="K819" l="1"/>
  <c r="L819" s="1"/>
  <c r="K817"/>
  <c r="L817" s="1"/>
  <c r="K1350"/>
  <c r="L1350" s="1"/>
  <c r="K1346"/>
  <c r="L1346" s="1"/>
  <c r="K131"/>
  <c r="L131" s="1"/>
  <c r="K129"/>
  <c r="L129" s="1"/>
  <c r="K124"/>
  <c r="L124" s="1"/>
  <c r="K130"/>
  <c r="L130" s="1"/>
  <c r="K128"/>
  <c r="L128" s="1"/>
  <c r="K123"/>
  <c r="L123" s="1"/>
  <c r="K93"/>
  <c r="L93" s="1"/>
  <c r="K100"/>
  <c r="L100" s="1"/>
  <c r="K51"/>
  <c r="L51" s="1"/>
  <c r="K62"/>
  <c r="L62" s="1"/>
  <c r="K22"/>
  <c r="L22" s="1"/>
  <c r="K61"/>
  <c r="L61" s="1"/>
  <c r="K11"/>
  <c r="L11" s="1"/>
  <c r="K10"/>
  <c r="L10" s="1"/>
  <c r="K1741"/>
  <c r="L1741" s="1"/>
  <c r="K1740"/>
  <c r="L1740" s="1"/>
  <c r="K1739"/>
  <c r="L1739" s="1"/>
  <c r="K1738"/>
  <c r="L1738" s="1"/>
  <c r="K1737"/>
  <c r="L1737" s="1"/>
  <c r="K1736"/>
  <c r="L1736" s="1"/>
  <c r="K1735"/>
  <c r="L1735" s="1"/>
  <c r="K1734"/>
  <c r="L1734" s="1"/>
  <c r="K1733"/>
  <c r="L1733" s="1"/>
  <c r="K1732"/>
  <c r="L1732" s="1"/>
  <c r="K1731"/>
  <c r="L1731" s="1"/>
  <c r="K1730"/>
  <c r="L1730" s="1"/>
  <c r="K1729"/>
  <c r="L1729" s="1"/>
  <c r="K1728"/>
  <c r="L1728" s="1"/>
  <c r="K1727"/>
  <c r="L1727" s="1"/>
  <c r="K1726"/>
  <c r="L1726" s="1"/>
  <c r="K1712"/>
  <c r="K1711"/>
  <c r="K1710"/>
  <c r="K1709"/>
  <c r="K1708"/>
  <c r="K1707"/>
  <c r="K1706"/>
  <c r="K1705"/>
  <c r="K1704"/>
  <c r="K1703"/>
  <c r="K1702"/>
  <c r="K1701"/>
  <c r="K1700"/>
  <c r="K1699"/>
  <c r="K1698"/>
  <c r="K1697"/>
  <c r="K1696"/>
  <c r="K1695"/>
  <c r="K1694"/>
  <c r="K1693"/>
  <c r="K1692"/>
  <c r="K969"/>
  <c r="L969" s="1"/>
  <c r="K1526"/>
  <c r="L1526" s="1"/>
  <c r="K1633"/>
  <c r="L1633" s="1"/>
  <c r="K1456"/>
  <c r="L1456" s="1"/>
  <c r="K621"/>
  <c r="L621" s="1"/>
  <c r="K620"/>
  <c r="L620" s="1"/>
  <c r="K619"/>
  <c r="L619" s="1"/>
  <c r="K634"/>
  <c r="L634" s="1"/>
  <c r="K627"/>
  <c r="L627" s="1"/>
  <c r="K629"/>
  <c r="L629" s="1"/>
  <c r="K1181"/>
  <c r="L1181" s="1"/>
  <c r="K1180"/>
  <c r="L1180" s="1"/>
  <c r="K1399"/>
  <c r="L1399" s="1"/>
  <c r="K1275"/>
  <c r="L1275" s="1"/>
  <c r="K210"/>
  <c r="L210" s="1"/>
  <c r="K1274"/>
  <c r="L1274" s="1"/>
  <c r="K1721"/>
  <c r="L1721" s="1"/>
  <c r="K886"/>
  <c r="L886" s="1"/>
  <c r="K840"/>
  <c r="L840" s="1"/>
  <c r="K842"/>
  <c r="L842" s="1"/>
  <c r="K855"/>
  <c r="L855" s="1"/>
  <c r="K736"/>
  <c r="L736" s="1"/>
  <c r="K1159"/>
  <c r="L1159" s="1"/>
  <c r="K632"/>
  <c r="L632" s="1"/>
  <c r="K616"/>
  <c r="L616" s="1"/>
  <c r="K878"/>
  <c r="L878" s="1"/>
  <c r="K960"/>
  <c r="L960" s="1"/>
  <c r="K963"/>
  <c r="L963" s="1"/>
  <c r="K1624"/>
  <c r="L1624" s="1"/>
  <c r="K1623"/>
  <c r="L1623" s="1"/>
  <c r="K1609"/>
  <c r="L1609" s="1"/>
  <c r="K1596"/>
  <c r="L1596" s="1"/>
  <c r="K583"/>
  <c r="L583" s="1"/>
  <c r="K1035"/>
  <c r="L1035" s="1"/>
  <c r="K594"/>
  <c r="L594" s="1"/>
  <c r="K1310"/>
  <c r="L1310" s="1"/>
  <c r="K1034"/>
  <c r="L1034" s="1"/>
  <c r="K1412"/>
  <c r="L1412" s="1"/>
  <c r="K635"/>
  <c r="L635" s="1"/>
  <c r="K625"/>
  <c r="L625" s="1"/>
  <c r="K1564"/>
  <c r="L1564" s="1"/>
  <c r="K1264"/>
  <c r="L1264" s="1"/>
  <c r="K7"/>
  <c r="L7" s="1"/>
  <c r="K1398"/>
  <c r="L1398" s="1"/>
  <c r="K854"/>
  <c r="L854" s="1"/>
  <c r="K853"/>
  <c r="L853" s="1"/>
  <c r="K861"/>
  <c r="L861" s="1"/>
  <c r="K859"/>
  <c r="L859" s="1"/>
  <c r="K857"/>
  <c r="L857" s="1"/>
  <c r="K617"/>
  <c r="L617" s="1"/>
  <c r="K618"/>
  <c r="L618" s="1"/>
  <c r="K622"/>
  <c r="L622" s="1"/>
  <c r="K633"/>
  <c r="L633" s="1"/>
  <c r="K626"/>
  <c r="L626" s="1"/>
  <c r="K628"/>
  <c r="L628" s="1"/>
  <c r="K1187"/>
  <c r="L1187" s="1"/>
  <c r="K1186"/>
  <c r="L1186" s="1"/>
  <c r="K1276"/>
  <c r="L1276" s="1"/>
  <c r="K209"/>
  <c r="L209" s="1"/>
  <c r="K1273"/>
  <c r="L1273" s="1"/>
  <c r="K1720"/>
  <c r="L1720" s="1"/>
  <c r="K962"/>
  <c r="L962" s="1"/>
  <c r="K959"/>
  <c r="L959" s="1"/>
  <c r="K735"/>
  <c r="L735" s="1"/>
  <c r="K1158"/>
  <c r="L1158" s="1"/>
  <c r="K631" l="1"/>
  <c r="L631" s="1"/>
  <c r="K615"/>
  <c r="L615" s="1"/>
  <c r="K614"/>
  <c r="L614" s="1"/>
  <c r="K1542"/>
  <c r="L1542" s="1"/>
  <c r="K1521"/>
  <c r="L1521" s="1"/>
  <c r="K1520"/>
  <c r="L1520" s="1"/>
  <c r="K1666"/>
  <c r="L1666" s="1"/>
  <c r="K1471"/>
  <c r="L1471" s="1"/>
  <c r="K1432"/>
  <c r="L1432" s="1"/>
  <c r="K1424" l="1"/>
  <c r="L1424" s="1"/>
  <c r="K1431" l="1"/>
  <c r="L1431" s="1"/>
  <c r="K1430"/>
  <c r="L1430" s="1"/>
  <c r="K1429" l="1"/>
  <c r="L1429" s="1"/>
  <c r="K1423"/>
  <c r="L1423" s="1"/>
  <c r="K1345"/>
  <c r="L1345" s="1"/>
  <c r="K1335"/>
  <c r="L1335" s="1"/>
  <c r="K1421"/>
  <c r="L1421" s="1"/>
  <c r="K1415"/>
  <c r="L1415" s="1"/>
  <c r="K1440"/>
  <c r="L1440" s="1"/>
  <c r="K1439"/>
  <c r="L1439" s="1"/>
  <c r="K1427"/>
  <c r="L1427" s="1"/>
  <c r="K1438"/>
  <c r="L1438" s="1"/>
  <c r="K672"/>
  <c r="L672" s="1"/>
  <c r="K670"/>
  <c r="L670" s="1"/>
  <c r="K669"/>
  <c r="L669" s="1"/>
  <c r="K697"/>
  <c r="L697" s="1"/>
  <c r="K1263"/>
  <c r="L1263" s="1"/>
  <c r="K1660"/>
  <c r="L1660" s="1"/>
  <c r="K1659"/>
  <c r="L1659" s="1"/>
  <c r="K1413"/>
  <c r="L1413" s="1"/>
  <c r="K430"/>
  <c r="L430" s="1"/>
  <c r="K1401" l="1"/>
  <c r="L1401" s="1"/>
  <c r="I1406"/>
  <c r="J1406"/>
  <c r="K648" l="1"/>
  <c r="L648" s="1"/>
  <c r="K651"/>
  <c r="L651" s="1"/>
  <c r="K664"/>
  <c r="L664" s="1"/>
  <c r="K639"/>
  <c r="L639" s="1"/>
  <c r="K1058"/>
  <c r="L1058" s="1"/>
  <c r="K1176"/>
  <c r="L1176" s="1"/>
  <c r="K1174"/>
  <c r="L1174" s="1"/>
  <c r="K647"/>
  <c r="L647" s="1"/>
  <c r="K646"/>
  <c r="L646" s="1"/>
  <c r="K661"/>
  <c r="L661" s="1"/>
  <c r="K1719"/>
  <c r="L1719" s="1"/>
  <c r="K643"/>
  <c r="L643" s="1"/>
  <c r="K823"/>
  <c r="L823" s="1"/>
  <c r="K822"/>
  <c r="L822" s="1"/>
  <c r="K641"/>
  <c r="L641" s="1"/>
  <c r="K1371"/>
  <c r="L1371" s="1"/>
  <c r="K665"/>
  <c r="L665" s="1"/>
  <c r="K1557"/>
  <c r="L1557" s="1"/>
  <c r="K1657"/>
  <c r="L1657" s="1"/>
  <c r="K329"/>
  <c r="L329" s="1"/>
  <c r="K426" l="1"/>
  <c r="L426" s="1"/>
  <c r="K105"/>
  <c r="L105" s="1"/>
  <c r="K50"/>
  <c r="L50" s="1"/>
  <c r="K49"/>
  <c r="L49" s="1"/>
  <c r="K21"/>
  <c r="L21" s="1"/>
  <c r="K67"/>
  <c r="L67" s="1"/>
  <c r="K20"/>
  <c r="L20" s="1"/>
  <c r="K46"/>
  <c r="L46" s="1"/>
  <c r="K1299"/>
  <c r="L1299" s="1"/>
  <c r="J1300"/>
  <c r="I1300"/>
  <c r="K16"/>
  <c r="L16" s="1"/>
  <c r="K1717"/>
  <c r="L1717" s="1"/>
  <c r="K1716"/>
  <c r="L1716" s="1"/>
  <c r="K1715"/>
  <c r="L1715" s="1"/>
  <c r="K553"/>
  <c r="L553" s="1"/>
  <c r="K525"/>
  <c r="L525" s="1"/>
  <c r="K524"/>
  <c r="L524" s="1"/>
  <c r="K367"/>
  <c r="L367" s="1"/>
  <c r="K342"/>
  <c r="L342" s="1"/>
  <c r="K341"/>
  <c r="L341" s="1"/>
  <c r="K338"/>
  <c r="L338" s="1"/>
  <c r="K328"/>
  <c r="L328" s="1"/>
  <c r="K212" l="1"/>
  <c r="L212" s="1"/>
  <c r="K142"/>
  <c r="L142" s="1"/>
  <c r="K109"/>
  <c r="L109" s="1"/>
  <c r="K84"/>
  <c r="L84" s="1"/>
  <c r="K83"/>
  <c r="L83" s="1"/>
  <c r="K64"/>
  <c r="L64" s="1"/>
  <c r="I74"/>
  <c r="K74" s="1"/>
  <c r="L74" s="1"/>
  <c r="K37"/>
  <c r="L37" s="1"/>
  <c r="K23"/>
  <c r="L23" s="1"/>
  <c r="K35"/>
  <c r="L35" s="1"/>
  <c r="K28"/>
  <c r="L28" s="1"/>
  <c r="K27"/>
  <c r="L27" s="1"/>
  <c r="K78"/>
  <c r="L78" s="1"/>
  <c r="K40"/>
  <c r="L40" s="1"/>
  <c r="K76"/>
  <c r="L76" s="1"/>
  <c r="K39"/>
  <c r="L39" s="1"/>
  <c r="K77"/>
  <c r="L77" s="1"/>
  <c r="K60"/>
  <c r="L60" s="1"/>
  <c r="K56"/>
  <c r="L56" s="1"/>
  <c r="K53"/>
  <c r="L53" s="1"/>
  <c r="K86"/>
  <c r="L86" s="1"/>
  <c r="K14"/>
  <c r="L14" s="1"/>
  <c r="K13"/>
  <c r="L13" s="1"/>
  <c r="K12"/>
  <c r="L12" s="1"/>
  <c r="K9"/>
  <c r="L9" s="1"/>
  <c r="K19"/>
  <c r="L19" s="1"/>
  <c r="K48"/>
  <c r="L48" s="1"/>
  <c r="K69"/>
  <c r="L69" s="1"/>
  <c r="K68"/>
  <c r="L68" s="1"/>
  <c r="K437"/>
  <c r="L437" s="1"/>
  <c r="K326"/>
  <c r="L326" s="1"/>
  <c r="K325"/>
  <c r="L325" s="1"/>
  <c r="K554"/>
  <c r="L554" s="1"/>
  <c r="K207"/>
  <c r="L207" s="1"/>
  <c r="K567"/>
  <c r="L567" s="1"/>
  <c r="K880"/>
  <c r="L880" s="1"/>
  <c r="K879" l="1"/>
  <c r="L879" s="1"/>
  <c r="K1069"/>
  <c r="L1069" s="1"/>
  <c r="K1068"/>
  <c r="L1068" s="1"/>
  <c r="K1718"/>
  <c r="L1718" s="1"/>
  <c r="K1723"/>
  <c r="K1408"/>
  <c r="L1408" s="1"/>
  <c r="K1407"/>
  <c r="L1407" s="1"/>
  <c r="K1312"/>
  <c r="L1312" s="1"/>
  <c r="K611"/>
  <c r="L611" s="1"/>
  <c r="K1283"/>
  <c r="L1283" s="1"/>
  <c r="K1280"/>
  <c r="L1280" s="1"/>
  <c r="K135" l="1"/>
  <c r="L135" s="1"/>
  <c r="J216"/>
  <c r="I216"/>
  <c r="J215"/>
  <c r="I215"/>
  <c r="J214"/>
  <c r="I214"/>
  <c r="J213"/>
  <c r="I213"/>
  <c r="K230" l="1"/>
  <c r="L230" s="1"/>
  <c r="K235"/>
  <c r="L235" s="1"/>
  <c r="K234"/>
  <c r="L234" s="1"/>
  <c r="K232"/>
  <c r="L232" s="1"/>
  <c r="K233"/>
  <c r="L233" s="1"/>
  <c r="K231"/>
  <c r="L231" s="1"/>
  <c r="K229"/>
  <c r="L229" s="1"/>
  <c r="K228"/>
  <c r="L228" s="1"/>
  <c r="K366"/>
  <c r="L366" s="1"/>
  <c r="K340"/>
  <c r="L340" s="1"/>
  <c r="K193"/>
  <c r="L193" s="1"/>
  <c r="K208"/>
  <c r="L208" s="1"/>
  <c r="K220"/>
  <c r="L220" s="1"/>
  <c r="K309"/>
  <c r="L309" s="1"/>
  <c r="K315"/>
  <c r="L315" s="1"/>
  <c r="K206"/>
  <c r="L206" s="1"/>
  <c r="K321"/>
  <c r="L321" s="1"/>
  <c r="K221"/>
  <c r="L221" s="1"/>
  <c r="K211"/>
  <c r="L211" s="1"/>
  <c r="K205"/>
  <c r="L205" s="1"/>
  <c r="K364"/>
  <c r="L364" s="1"/>
  <c r="K379"/>
  <c r="L379" s="1"/>
  <c r="K387"/>
  <c r="L387" s="1"/>
  <c r="K363"/>
  <c r="L363" s="1"/>
  <c r="K362"/>
  <c r="L362" s="1"/>
  <c r="K372"/>
  <c r="L372" s="1"/>
  <c r="K375"/>
  <c r="L375" s="1"/>
  <c r="K361"/>
  <c r="L361" s="1"/>
  <c r="K386"/>
  <c r="L386" s="1"/>
  <c r="K360"/>
  <c r="L360" s="1"/>
  <c r="K359"/>
  <c r="L359" s="1"/>
  <c r="K388"/>
  <c r="L388" s="1"/>
  <c r="K385"/>
  <c r="L385" s="1"/>
  <c r="K358"/>
  <c r="L358" s="1"/>
  <c r="K384"/>
  <c r="L384" s="1"/>
  <c r="K357"/>
  <c r="L357" s="1"/>
  <c r="K356"/>
  <c r="L356" s="1"/>
  <c r="K382"/>
  <c r="L382" s="1"/>
  <c r="K355"/>
  <c r="L355" s="1"/>
  <c r="K383"/>
  <c r="L383" s="1"/>
  <c r="K381"/>
  <c r="L381" s="1"/>
  <c r="K354"/>
  <c r="L354" s="1"/>
  <c r="K380"/>
  <c r="L380" s="1"/>
  <c r="K353"/>
  <c r="L353" s="1"/>
  <c r="K377"/>
  <c r="L377" s="1"/>
  <c r="K352"/>
  <c r="L352" s="1"/>
  <c r="K351"/>
  <c r="L351" s="1"/>
  <c r="K376"/>
  <c r="L376" s="1"/>
  <c r="K344"/>
  <c r="L344" s="1"/>
  <c r="K374"/>
  <c r="L374" s="1"/>
  <c r="K349"/>
  <c r="L349" s="1"/>
  <c r="K350"/>
  <c r="L350" s="1"/>
  <c r="K373"/>
  <c r="L373" s="1"/>
  <c r="K389"/>
  <c r="L389" s="1"/>
  <c r="K348"/>
  <c r="L348" s="1"/>
  <c r="K370"/>
  <c r="L370" s="1"/>
  <c r="K371"/>
  <c r="L371" s="1"/>
  <c r="K411"/>
  <c r="L411" s="1"/>
  <c r="K410"/>
  <c r="L410" s="1"/>
  <c r="K412"/>
  <c r="L412" s="1"/>
  <c r="K346"/>
  <c r="L346" s="1"/>
  <c r="K409"/>
  <c r="L409" s="1"/>
  <c r="K347"/>
  <c r="L347" s="1"/>
  <c r="K368"/>
  <c r="L368" s="1"/>
  <c r="K365"/>
  <c r="L365" s="1"/>
  <c r="K425"/>
  <c r="L425" s="1"/>
  <c r="K417"/>
  <c r="L417" s="1"/>
  <c r="K416"/>
  <c r="L416" s="1"/>
  <c r="K414"/>
  <c r="L414" s="1"/>
  <c r="K369"/>
  <c r="L369" s="1"/>
  <c r="K415"/>
  <c r="L415" s="1"/>
  <c r="K224"/>
  <c r="L224" s="1"/>
  <c r="K222"/>
  <c r="L222" s="1"/>
  <c r="K334"/>
  <c r="L334" s="1"/>
  <c r="K332"/>
  <c r="L332" s="1"/>
  <c r="K339"/>
  <c r="L339" s="1"/>
  <c r="K336"/>
  <c r="L336" s="1"/>
  <c r="K330"/>
  <c r="L330" s="1"/>
  <c r="K337"/>
  <c r="L337" s="1"/>
  <c r="K335"/>
  <c r="L335" s="1"/>
  <c r="K333"/>
  <c r="L333" s="1"/>
  <c r="K331"/>
  <c r="L331" s="1"/>
  <c r="K568"/>
  <c r="L568" s="1"/>
  <c r="K570"/>
  <c r="L570" s="1"/>
  <c r="K327"/>
  <c r="L327" s="1"/>
  <c r="K1714"/>
  <c r="L1714" s="1"/>
  <c r="K1713"/>
  <c r="L1713" s="1"/>
  <c r="K1389"/>
  <c r="L1389" s="1"/>
  <c r="K1050"/>
  <c r="L1050" s="1"/>
  <c r="K1690"/>
  <c r="L1690" s="1"/>
  <c r="K1173"/>
  <c r="L1173" s="1"/>
  <c r="K1188"/>
  <c r="L1188" s="1"/>
  <c r="K97" l="1"/>
  <c r="L97" s="1"/>
  <c r="K96"/>
  <c r="L96" s="1"/>
  <c r="K94"/>
  <c r="L94" s="1"/>
  <c r="K99"/>
  <c r="L99" s="1"/>
  <c r="K116"/>
  <c r="L116" s="1"/>
  <c r="K114"/>
  <c r="L114" s="1"/>
  <c r="K113"/>
  <c r="L113" s="1"/>
  <c r="K112"/>
  <c r="L112" s="1"/>
  <c r="K111"/>
  <c r="L111" s="1"/>
  <c r="K103"/>
  <c r="L103" s="1"/>
  <c r="K139"/>
  <c r="L139" s="1"/>
  <c r="K82"/>
  <c r="L82" s="1"/>
  <c r="K81"/>
  <c r="L81" s="1"/>
  <c r="K80"/>
  <c r="L80" s="1"/>
  <c r="K31"/>
  <c r="L31" s="1"/>
  <c r="K29"/>
  <c r="L29" s="1"/>
  <c r="K26"/>
  <c r="L26" s="1"/>
  <c r="K17"/>
  <c r="L17" s="1"/>
  <c r="K15"/>
  <c r="L15" s="1"/>
  <c r="K85"/>
  <c r="L85" s="1"/>
  <c r="K42"/>
  <c r="L42" s="1"/>
  <c r="I73"/>
  <c r="K73" s="1"/>
  <c r="L73" s="1"/>
  <c r="K32"/>
  <c r="L32" s="1"/>
  <c r="K33"/>
  <c r="L33" s="1"/>
  <c r="K47"/>
  <c r="L47" s="1"/>
  <c r="K44"/>
  <c r="L44" s="1"/>
  <c r="K45"/>
  <c r="L45" s="1"/>
  <c r="K43"/>
  <c r="L43" s="1"/>
  <c r="K541" l="1"/>
  <c r="L541" s="1"/>
  <c r="K527"/>
  <c r="L527" s="1"/>
  <c r="K521"/>
  <c r="L521" s="1"/>
  <c r="K227"/>
  <c r="L227" s="1"/>
  <c r="K540"/>
  <c r="L540" s="1"/>
  <c r="K299"/>
  <c r="L299" s="1"/>
  <c r="K298"/>
  <c r="L298" s="1"/>
  <c r="K564"/>
  <c r="L564" s="1"/>
  <c r="K563"/>
  <c r="L563" s="1"/>
  <c r="K538"/>
  <c r="L538" s="1"/>
  <c r="K537"/>
  <c r="L537" s="1"/>
  <c r="K536"/>
  <c r="L536" s="1"/>
  <c r="K612" l="1"/>
  <c r="L612" s="1"/>
  <c r="K1664"/>
  <c r="L1664" s="1"/>
  <c r="K1663"/>
  <c r="L1663" s="1"/>
  <c r="K1662"/>
  <c r="L1662" s="1"/>
  <c r="K1522"/>
  <c r="L1522" s="1"/>
  <c r="K144"/>
  <c r="L144" s="1"/>
  <c r="K145"/>
  <c r="L145" s="1"/>
  <c r="K146"/>
  <c r="L146" s="1"/>
  <c r="K147"/>
  <c r="L147" s="1"/>
  <c r="K148"/>
  <c r="L148" s="1"/>
  <c r="K149"/>
  <c r="L149" s="1"/>
  <c r="K150"/>
  <c r="L150" s="1"/>
  <c r="K1170" l="1"/>
  <c r="L1170" s="1"/>
  <c r="K1169"/>
  <c r="L1169" s="1"/>
  <c r="K699"/>
  <c r="L699" s="1"/>
  <c r="K700"/>
  <c r="L700" s="1"/>
  <c r="K701"/>
  <c r="L701" s="1"/>
  <c r="K702"/>
  <c r="L702" s="1"/>
  <c r="K703"/>
  <c r="L703" s="1"/>
  <c r="K704"/>
  <c r="L704" s="1"/>
  <c r="K705"/>
  <c r="L705" s="1"/>
  <c r="K706"/>
  <c r="L706" s="1"/>
  <c r="K707"/>
  <c r="L707" s="1"/>
  <c r="K708"/>
  <c r="L708" s="1"/>
  <c r="K709"/>
  <c r="L709" s="1"/>
  <c r="K710"/>
  <c r="L710" s="1"/>
  <c r="K711"/>
  <c r="L711" s="1"/>
  <c r="K712"/>
  <c r="L712" s="1"/>
  <c r="K713"/>
  <c r="L713" s="1"/>
  <c r="K714"/>
  <c r="L714" s="1"/>
  <c r="K715"/>
  <c r="L715" s="1"/>
  <c r="K716"/>
  <c r="L716" s="1"/>
  <c r="K698"/>
  <c r="L698" s="1"/>
  <c r="K1061"/>
  <c r="L1061" s="1"/>
  <c r="K637"/>
  <c r="L637" s="1"/>
  <c r="K696"/>
  <c r="L696" s="1"/>
  <c r="K675"/>
  <c r="L675" s="1"/>
  <c r="K676"/>
  <c r="L676" s="1"/>
  <c r="K677"/>
  <c r="L677" s="1"/>
  <c r="K678"/>
  <c r="L678" s="1"/>
  <c r="K679"/>
  <c r="L679" s="1"/>
  <c r="K680"/>
  <c r="L680" s="1"/>
  <c r="K681"/>
  <c r="L681" s="1"/>
  <c r="K682"/>
  <c r="L682" s="1"/>
  <c r="K683"/>
  <c r="L683" s="1"/>
  <c r="K684"/>
  <c r="L684" s="1"/>
  <c r="K685"/>
  <c r="L685" s="1"/>
  <c r="K686"/>
  <c r="L686" s="1"/>
  <c r="K687"/>
  <c r="L687" s="1"/>
  <c r="K688"/>
  <c r="L688" s="1"/>
  <c r="K689"/>
  <c r="L689" s="1"/>
  <c r="K690"/>
  <c r="L690" s="1"/>
  <c r="K691"/>
  <c r="L691" s="1"/>
  <c r="K692"/>
  <c r="L692" s="1"/>
  <c r="K674"/>
  <c r="L674" s="1"/>
  <c r="K1022"/>
  <c r="L1022" s="1"/>
  <c r="K1021"/>
  <c r="L1021" s="1"/>
  <c r="K1020"/>
  <c r="L1020" s="1"/>
  <c r="K1019"/>
  <c r="L1019" s="1"/>
  <c r="K1018"/>
  <c r="L1018" s="1"/>
  <c r="K1017"/>
  <c r="L1017" s="1"/>
  <c r="K1016"/>
  <c r="L1016" s="1"/>
  <c r="K1015"/>
  <c r="L1015" s="1"/>
  <c r="K1014"/>
  <c r="L1014" s="1"/>
  <c r="K1013"/>
  <c r="L1013" s="1"/>
  <c r="K1012"/>
  <c r="L1012" s="1"/>
  <c r="K1011"/>
  <c r="L1011" s="1"/>
  <c r="K1010"/>
  <c r="L1010" s="1"/>
  <c r="K1009"/>
  <c r="L1009" s="1"/>
  <c r="K1008"/>
  <c r="L1008" s="1"/>
  <c r="K1007"/>
  <c r="L1007" s="1"/>
  <c r="K1006"/>
  <c r="L1006" s="1"/>
  <c r="K636"/>
  <c r="L636" s="1"/>
  <c r="K1067"/>
  <c r="L1067" s="1"/>
  <c r="L1723"/>
  <c r="K1397"/>
  <c r="L1397" s="1"/>
  <c r="K1648"/>
  <c r="L1648" s="1"/>
  <c r="K1230"/>
  <c r="L1230" s="1"/>
  <c r="K1222"/>
  <c r="L1222" s="1"/>
  <c r="K1221"/>
  <c r="L1221" s="1"/>
  <c r="K1218"/>
  <c r="L1218" s="1"/>
  <c r="K1211"/>
  <c r="L1211" s="1"/>
  <c r="K1209"/>
  <c r="L1209" s="1"/>
  <c r="K1207"/>
  <c r="L1207" s="1"/>
  <c r="K1251"/>
  <c r="L1251" s="1"/>
  <c r="K1725"/>
  <c r="L1725" s="1"/>
  <c r="K1247"/>
  <c r="L1247" s="1"/>
  <c r="K1193"/>
  <c r="L1193" s="1"/>
  <c r="K1724"/>
  <c r="L1724" s="1"/>
  <c r="K1135"/>
  <c r="L1135" s="1"/>
  <c r="K1123"/>
  <c r="L1123" s="1"/>
  <c r="K1238"/>
  <c r="L1238" s="1"/>
  <c r="K1235"/>
  <c r="L1235" s="1"/>
  <c r="K1236"/>
  <c r="L1236" s="1"/>
  <c r="K1239"/>
  <c r="L1239" s="1"/>
  <c r="K1227"/>
  <c r="L1227" s="1"/>
  <c r="K1229"/>
  <c r="L1229" s="1"/>
  <c r="K1233"/>
  <c r="L1233" s="1"/>
  <c r="K1234"/>
  <c r="L1234" s="1"/>
  <c r="K1232"/>
  <c r="L1232" s="1"/>
  <c r="K1231"/>
  <c r="L1231" s="1"/>
  <c r="K1224"/>
  <c r="L1224" s="1"/>
  <c r="K1226"/>
  <c r="L1226" s="1"/>
  <c r="K1253"/>
  <c r="L1253" s="1"/>
  <c r="K1249"/>
  <c r="L1249" s="1"/>
  <c r="K1255"/>
  <c r="L1255" s="1"/>
  <c r="K1254"/>
  <c r="L1254" s="1"/>
  <c r="K1252"/>
  <c r="L1252" s="1"/>
  <c r="K1250"/>
  <c r="L1250" s="1"/>
  <c r="K1246"/>
  <c r="L1246" s="1"/>
  <c r="K1248"/>
  <c r="L1248" s="1"/>
  <c r="K1223"/>
  <c r="L1223" s="1"/>
  <c r="K1220"/>
  <c r="L1220" s="1"/>
  <c r="K1197"/>
  <c r="L1197" s="1"/>
  <c r="K1190"/>
  <c r="L1190" s="1"/>
  <c r="K1191"/>
  <c r="L1191" s="1"/>
  <c r="K1201"/>
  <c r="L1201" s="1"/>
  <c r="K1200"/>
  <c r="L1200" s="1"/>
  <c r="K1199"/>
  <c r="L1199" s="1"/>
  <c r="K1198"/>
  <c r="L1198" s="1"/>
  <c r="K1196"/>
  <c r="L1196" s="1"/>
  <c r="K1194"/>
  <c r="L1194" s="1"/>
  <c r="K1192"/>
  <c r="L1192" s="1"/>
  <c r="K1189"/>
  <c r="L1189" s="1"/>
  <c r="K1195"/>
  <c r="L1195" s="1"/>
  <c r="K1205"/>
  <c r="L1205" s="1"/>
  <c r="K1206"/>
  <c r="L1206" s="1"/>
  <c r="K1203"/>
  <c r="L1203" s="1"/>
  <c r="K1202"/>
  <c r="L1202" s="1"/>
  <c r="K1204"/>
  <c r="L1204" s="1"/>
  <c r="K1256"/>
  <c r="L1256" s="1"/>
  <c r="K1214"/>
  <c r="L1214" s="1"/>
  <c r="K1212"/>
  <c r="L1212" s="1"/>
  <c r="K1219"/>
  <c r="L1219" s="1"/>
  <c r="K1217"/>
  <c r="L1217" s="1"/>
  <c r="K1216"/>
  <c r="L1216" s="1"/>
  <c r="K1215"/>
  <c r="L1215" s="1"/>
  <c r="K1213"/>
  <c r="L1213" s="1"/>
  <c r="K1210"/>
  <c r="L1210" s="1"/>
  <c r="K1208"/>
  <c r="L1208" s="1"/>
  <c r="K1259"/>
  <c r="L1259" s="1"/>
  <c r="K1262"/>
  <c r="L1262" s="1"/>
  <c r="K1265"/>
  <c r="L1265" s="1"/>
  <c r="K1272"/>
  <c r="L1272" s="1"/>
  <c r="K1271"/>
  <c r="L1271" s="1"/>
  <c r="K1270"/>
  <c r="L1270" s="1"/>
  <c r="K1269"/>
  <c r="L1269" s="1"/>
  <c r="K1268"/>
  <c r="L1268" s="1"/>
  <c r="K1267"/>
  <c r="L1267" s="1"/>
  <c r="K1266"/>
  <c r="L1266" s="1"/>
  <c r="K1665" l="1"/>
  <c r="L1665" s="1"/>
  <c r="K249"/>
  <c r="L249" s="1"/>
  <c r="K548"/>
  <c r="L548" s="1"/>
  <c r="K322"/>
  <c r="L322" s="1"/>
  <c r="K323"/>
  <c r="L323" s="1"/>
  <c r="K320"/>
  <c r="L320" s="1"/>
  <c r="K316"/>
  <c r="L316" s="1"/>
  <c r="K317"/>
  <c r="L317" s="1"/>
  <c r="K318"/>
  <c r="L318" s="1"/>
  <c r="K319"/>
  <c r="L319" s="1"/>
  <c r="K312"/>
  <c r="L312" s="1"/>
  <c r="K566"/>
  <c r="L566" s="1"/>
  <c r="K565"/>
  <c r="L565" s="1"/>
  <c r="K550"/>
  <c r="L550" s="1"/>
  <c r="K519"/>
  <c r="L519" s="1"/>
  <c r="K557"/>
  <c r="L557" s="1"/>
  <c r="K560"/>
  <c r="L560" s="1"/>
  <c r="K559"/>
  <c r="L559" s="1"/>
  <c r="J293"/>
  <c r="K302" l="1"/>
  <c r="L302" s="1"/>
  <c r="K36" l="1"/>
  <c r="L36" s="1"/>
  <c r="K30"/>
  <c r="L30" s="1"/>
  <c r="K24"/>
  <c r="L24" s="1"/>
  <c r="K87"/>
  <c r="L87" s="1"/>
  <c r="K89"/>
  <c r="L89" s="1"/>
  <c r="K91"/>
  <c r="L91" s="1"/>
  <c r="K90"/>
  <c r="L90" s="1"/>
  <c r="K88"/>
  <c r="L88" s="1"/>
  <c r="K79"/>
  <c r="L79" s="1"/>
  <c r="K18"/>
  <c r="L18" s="1"/>
  <c r="K52"/>
  <c r="L52" s="1"/>
  <c r="K54"/>
  <c r="L54" s="1"/>
  <c r="K55"/>
  <c r="L55" s="1"/>
  <c r="K58"/>
  <c r="L58" s="1"/>
  <c r="K57"/>
  <c r="L57" s="1"/>
  <c r="K59"/>
  <c r="L59" s="1"/>
  <c r="K66"/>
  <c r="L66" s="1"/>
  <c r="K65"/>
  <c r="L65" s="1"/>
  <c r="K63"/>
  <c r="L63" s="1"/>
  <c r="J1385" l="1"/>
  <c r="I1385"/>
  <c r="J1381"/>
  <c r="I1381"/>
  <c r="K391"/>
  <c r="L391" s="1"/>
  <c r="K392"/>
  <c r="L392" s="1"/>
  <c r="K393"/>
  <c r="L393" s="1"/>
  <c r="K394"/>
  <c r="L394" s="1"/>
  <c r="K395"/>
  <c r="L395" s="1"/>
  <c r="K396"/>
  <c r="L396" s="1"/>
  <c r="K397"/>
  <c r="L397" s="1"/>
  <c r="K398"/>
  <c r="L398" s="1"/>
  <c r="K399"/>
  <c r="L399" s="1"/>
  <c r="K400"/>
  <c r="L400" s="1"/>
  <c r="K401"/>
  <c r="L401" s="1"/>
  <c r="K402"/>
  <c r="L402" s="1"/>
  <c r="K403"/>
  <c r="L403" s="1"/>
  <c r="K404"/>
  <c r="L404" s="1"/>
  <c r="K405"/>
  <c r="L405" s="1"/>
  <c r="K406"/>
  <c r="L406" s="1"/>
  <c r="K407"/>
  <c r="L407" s="1"/>
  <c r="K408"/>
  <c r="L408" s="1"/>
  <c r="K390"/>
  <c r="L390" s="1"/>
  <c r="K543"/>
  <c r="L543" s="1"/>
  <c r="K343"/>
  <c r="L343" s="1"/>
  <c r="K248"/>
  <c r="L248" s="1"/>
  <c r="K247"/>
  <c r="L247" s="1"/>
  <c r="K241"/>
  <c r="L241" s="1"/>
  <c r="K238"/>
  <c r="L238" s="1"/>
  <c r="K555"/>
  <c r="L555" s="1"/>
  <c r="K569"/>
  <c r="L569" s="1"/>
  <c r="K305"/>
  <c r="L305" s="1"/>
  <c r="K294"/>
  <c r="L294" s="1"/>
  <c r="K306"/>
  <c r="L306" s="1"/>
  <c r="K303"/>
  <c r="L303" s="1"/>
  <c r="K300"/>
  <c r="L300" s="1"/>
  <c r="K542"/>
  <c r="L542" s="1"/>
  <c r="J1390"/>
  <c r="I1390"/>
  <c r="K1375"/>
  <c r="L1375" s="1"/>
  <c r="K1064"/>
  <c r="L1064" s="1"/>
  <c r="K694"/>
  <c r="L694" s="1"/>
  <c r="K1376"/>
  <c r="L1376" s="1"/>
  <c r="K1372"/>
  <c r="L1372" s="1"/>
  <c r="K885"/>
  <c r="L885" s="1"/>
  <c r="K821"/>
  <c r="L821" s="1"/>
  <c r="K820"/>
  <c r="L820" s="1"/>
  <c r="K774"/>
  <c r="L774" s="1"/>
  <c r="K1165"/>
  <c r="L1165" s="1"/>
  <c r="K1166"/>
  <c r="L1166" s="1"/>
  <c r="K1164"/>
  <c r="L1164" s="1"/>
  <c r="K1163"/>
  <c r="L1163" s="1"/>
  <c r="K5"/>
  <c r="L5" s="1"/>
  <c r="K638"/>
  <c r="L638" s="1"/>
  <c r="K650"/>
  <c r="L650" s="1"/>
  <c r="K773"/>
  <c r="L773" s="1"/>
  <c r="K693"/>
  <c r="L693" s="1"/>
  <c r="K1387"/>
  <c r="L1387" s="1"/>
  <c r="L1709"/>
  <c r="L1708"/>
  <c r="L1707"/>
  <c r="L1706"/>
  <c r="L1705"/>
  <c r="L1704"/>
  <c r="L1703"/>
  <c r="L1702"/>
  <c r="L1701"/>
  <c r="L1700"/>
  <c r="L1699"/>
  <c r="L1698"/>
  <c r="L1697"/>
  <c r="L1696"/>
  <c r="L1692"/>
  <c r="L1693"/>
  <c r="L1695"/>
  <c r="L1694"/>
  <c r="K1392"/>
  <c r="L1392" s="1"/>
  <c r="K613"/>
  <c r="L613" s="1"/>
  <c r="K1689"/>
  <c r="L1689" s="1"/>
  <c r="K652"/>
  <c r="L652" s="1"/>
  <c r="K655"/>
  <c r="L655" s="1"/>
  <c r="K1565"/>
  <c r="L1565" s="1"/>
  <c r="K1667"/>
  <c r="L1667" s="1"/>
  <c r="K1470"/>
  <c r="L1470" s="1"/>
  <c r="K1433"/>
  <c r="L1433" s="1"/>
  <c r="K1154"/>
  <c r="L1154" s="1"/>
  <c r="K1155"/>
  <c r="L1155" s="1"/>
  <c r="K1156"/>
  <c r="L1156" s="1"/>
  <c r="K1157"/>
  <c r="L1157" s="1"/>
  <c r="K1071"/>
  <c r="L1071" s="1"/>
  <c r="K1072"/>
  <c r="L1072" s="1"/>
  <c r="K1073"/>
  <c r="L1073" s="1"/>
  <c r="K1074"/>
  <c r="L1074" s="1"/>
  <c r="K1075"/>
  <c r="L1075" s="1"/>
  <c r="K1076"/>
  <c r="L1076" s="1"/>
  <c r="K1077"/>
  <c r="L1077" s="1"/>
  <c r="K1078"/>
  <c r="L1078" s="1"/>
  <c r="K1079"/>
  <c r="L1079" s="1"/>
  <c r="K1080"/>
  <c r="L1080" s="1"/>
  <c r="K1081"/>
  <c r="L1081" s="1"/>
  <c r="K1082"/>
  <c r="L1082" s="1"/>
  <c r="K1083"/>
  <c r="L1083" s="1"/>
  <c r="K1084"/>
  <c r="L1084" s="1"/>
  <c r="K1085"/>
  <c r="L1085" s="1"/>
  <c r="K1086"/>
  <c r="L1086" s="1"/>
  <c r="K1087"/>
  <c r="L1087" s="1"/>
  <c r="K1088"/>
  <c r="L1088" s="1"/>
  <c r="K1089"/>
  <c r="L1089" s="1"/>
  <c r="K1090"/>
  <c r="L1090" s="1"/>
  <c r="K1091"/>
  <c r="L1091" s="1"/>
  <c r="K1092"/>
  <c r="L1092" s="1"/>
  <c r="K1093"/>
  <c r="L1093" s="1"/>
  <c r="K1094"/>
  <c r="L1094" s="1"/>
  <c r="K1095"/>
  <c r="L1095" s="1"/>
  <c r="K1096"/>
  <c r="L1096" s="1"/>
  <c r="K1097"/>
  <c r="L1097" s="1"/>
  <c r="K1098"/>
  <c r="L1098" s="1"/>
  <c r="K1099"/>
  <c r="L1099" s="1"/>
  <c r="K1100"/>
  <c r="L1100" s="1"/>
  <c r="K1101"/>
  <c r="L1101" s="1"/>
  <c r="K1102"/>
  <c r="L1102" s="1"/>
  <c r="K1103"/>
  <c r="L1103" s="1"/>
  <c r="K1104"/>
  <c r="L1104" s="1"/>
  <c r="K1105"/>
  <c r="L1105" s="1"/>
  <c r="K1106"/>
  <c r="L1106" s="1"/>
  <c r="K1107"/>
  <c r="L1107" s="1"/>
  <c r="K1108"/>
  <c r="L1108" s="1"/>
  <c r="K1109"/>
  <c r="L1109" s="1"/>
  <c r="K1110"/>
  <c r="L1110" s="1"/>
  <c r="K1111"/>
  <c r="L1111" s="1"/>
  <c r="K1112"/>
  <c r="L1112" s="1"/>
  <c r="K1113"/>
  <c r="L1113" s="1"/>
  <c r="K1114"/>
  <c r="L1114" s="1"/>
  <c r="K1115"/>
  <c r="L1115" s="1"/>
  <c r="K1116"/>
  <c r="L1116" s="1"/>
  <c r="K1117"/>
  <c r="L1117" s="1"/>
  <c r="K1118"/>
  <c r="L1118" s="1"/>
  <c r="K1119"/>
  <c r="L1119" s="1"/>
  <c r="K1120"/>
  <c r="L1120" s="1"/>
  <c r="K1121"/>
  <c r="L1121" s="1"/>
  <c r="K1122"/>
  <c r="L1122" s="1"/>
  <c r="K1124"/>
  <c r="L1124" s="1"/>
  <c r="K1125"/>
  <c r="L1125" s="1"/>
  <c r="K1126"/>
  <c r="L1126" s="1"/>
  <c r="K1127"/>
  <c r="L1127" s="1"/>
  <c r="K1128"/>
  <c r="L1128" s="1"/>
  <c r="K1129"/>
  <c r="L1129" s="1"/>
  <c r="K1130"/>
  <c r="L1130" s="1"/>
  <c r="K1131"/>
  <c r="L1131" s="1"/>
  <c r="K1132"/>
  <c r="L1132" s="1"/>
  <c r="K1133"/>
  <c r="L1133" s="1"/>
  <c r="K1134"/>
  <c r="L1134" s="1"/>
  <c r="K1136"/>
  <c r="L1136" s="1"/>
  <c r="K1137"/>
  <c r="L1137" s="1"/>
  <c r="K1138"/>
  <c r="L1138" s="1"/>
  <c r="K1139"/>
  <c r="L1139" s="1"/>
  <c r="K1140"/>
  <c r="L1140" s="1"/>
  <c r="K1141"/>
  <c r="L1141" s="1"/>
  <c r="K1142"/>
  <c r="L1142" s="1"/>
  <c r="K1143"/>
  <c r="L1143" s="1"/>
  <c r="K1144"/>
  <c r="L1144" s="1"/>
  <c r="K1145"/>
  <c r="L1145" s="1"/>
  <c r="K1146"/>
  <c r="L1146" s="1"/>
  <c r="K1147"/>
  <c r="L1147" s="1"/>
  <c r="K1148"/>
  <c r="L1148" s="1"/>
  <c r="K1149"/>
  <c r="L1149" s="1"/>
  <c r="K1150"/>
  <c r="L1150" s="1"/>
  <c r="K1151"/>
  <c r="L1151" s="1"/>
  <c r="K1152"/>
  <c r="L1152" s="1"/>
  <c r="K1153"/>
  <c r="L1153" s="1"/>
  <c r="K1070"/>
  <c r="L1070" s="1"/>
  <c r="K1691"/>
  <c r="L1691" s="1"/>
  <c r="K121" l="1"/>
  <c r="L121" s="1"/>
  <c r="K551" l="1"/>
  <c r="L551" s="1"/>
  <c r="K552"/>
  <c r="L552" s="1"/>
  <c r="K549"/>
  <c r="L549" s="1"/>
  <c r="K455"/>
  <c r="L455" s="1"/>
  <c r="K438"/>
  <c r="L438" s="1"/>
  <c r="K472"/>
  <c r="L472" s="1"/>
  <c r="I72"/>
  <c r="K72" s="1"/>
  <c r="L72" s="1"/>
  <c r="K70"/>
  <c r="L70" s="1"/>
  <c r="K71"/>
  <c r="L71" s="1"/>
  <c r="K38"/>
  <c r="L38" s="1"/>
  <c r="K41"/>
  <c r="L41" s="1"/>
  <c r="K92"/>
  <c r="L92" s="1"/>
  <c r="K34"/>
  <c r="L34" s="1"/>
  <c r="K25"/>
  <c r="L25" s="1"/>
  <c r="K75"/>
  <c r="L75" s="1"/>
  <c r="K345" l="1"/>
  <c r="L345" s="1"/>
  <c r="K378"/>
  <c r="L378" s="1"/>
  <c r="K413"/>
  <c r="L413" s="1"/>
  <c r="K422"/>
  <c r="L422" s="1"/>
  <c r="K423"/>
  <c r="L423" s="1"/>
  <c r="K424"/>
  <c r="L424" s="1"/>
  <c r="K421"/>
  <c r="L421" s="1"/>
  <c r="K418"/>
  <c r="L418" s="1"/>
  <c r="K419"/>
  <c r="L419" s="1"/>
  <c r="K420"/>
  <c r="L420" s="1"/>
  <c r="K526"/>
  <c r="L526" s="1"/>
  <c r="K491"/>
  <c r="L491" s="1"/>
  <c r="K492"/>
  <c r="L492" s="1"/>
  <c r="K493"/>
  <c r="L493" s="1"/>
  <c r="K494"/>
  <c r="L494" s="1"/>
  <c r="K495"/>
  <c r="L495" s="1"/>
  <c r="K496"/>
  <c r="L496" s="1"/>
  <c r="K497"/>
  <c r="L497" s="1"/>
  <c r="K498"/>
  <c r="L498" s="1"/>
  <c r="K499"/>
  <c r="L499" s="1"/>
  <c r="K500"/>
  <c r="L500" s="1"/>
  <c r="K474"/>
  <c r="L474" s="1"/>
  <c r="K475"/>
  <c r="L475" s="1"/>
  <c r="K476"/>
  <c r="L476" s="1"/>
  <c r="K477"/>
  <c r="L477" s="1"/>
  <c r="K478"/>
  <c r="L478" s="1"/>
  <c r="K479"/>
  <c r="L479" s="1"/>
  <c r="K480"/>
  <c r="L480" s="1"/>
  <c r="K481"/>
  <c r="L481" s="1"/>
  <c r="K482"/>
  <c r="L482" s="1"/>
  <c r="K483"/>
  <c r="L483" s="1"/>
  <c r="K484"/>
  <c r="L484" s="1"/>
  <c r="K485"/>
  <c r="L485" s="1"/>
  <c r="K486"/>
  <c r="L486" s="1"/>
  <c r="K487"/>
  <c r="L487" s="1"/>
  <c r="K488"/>
  <c r="L488" s="1"/>
  <c r="K489"/>
  <c r="L489" s="1"/>
  <c r="K490"/>
  <c r="L490" s="1"/>
  <c r="K473"/>
  <c r="L473" s="1"/>
  <c r="K262"/>
  <c r="L262" s="1"/>
  <c r="K520"/>
  <c r="L520" s="1"/>
  <c r="K562"/>
  <c r="L562" s="1"/>
  <c r="K561"/>
  <c r="L561" s="1"/>
  <c r="K571" l="1"/>
  <c r="L571" s="1"/>
  <c r="K572"/>
  <c r="L572" s="1"/>
  <c r="K226"/>
  <c r="L226" s="1"/>
  <c r="K225"/>
  <c r="L225" s="1"/>
  <c r="K501" l="1"/>
  <c r="L501" s="1"/>
  <c r="K503"/>
  <c r="L503" s="1"/>
  <c r="K504"/>
  <c r="L504" s="1"/>
  <c r="K505"/>
  <c r="L505" s="1"/>
  <c r="K506"/>
  <c r="L506" s="1"/>
  <c r="K507"/>
  <c r="L507" s="1"/>
  <c r="K508"/>
  <c r="L508" s="1"/>
  <c r="K509"/>
  <c r="L509" s="1"/>
  <c r="K510"/>
  <c r="L510" s="1"/>
  <c r="K511"/>
  <c r="L511" s="1"/>
  <c r="K512"/>
  <c r="L512" s="1"/>
  <c r="K513"/>
  <c r="L513" s="1"/>
  <c r="K514"/>
  <c r="L514" s="1"/>
  <c r="K515"/>
  <c r="L515" s="1"/>
  <c r="K516"/>
  <c r="L516" s="1"/>
  <c r="K517"/>
  <c r="L517" s="1"/>
  <c r="K502"/>
  <c r="L502" s="1"/>
  <c r="K456"/>
  <c r="L456" s="1"/>
  <c r="K457"/>
  <c r="L457" s="1"/>
  <c r="K458"/>
  <c r="L458" s="1"/>
  <c r="K459"/>
  <c r="L459" s="1"/>
  <c r="K460"/>
  <c r="L460" s="1"/>
  <c r="K461"/>
  <c r="L461" s="1"/>
  <c r="K462"/>
  <c r="L462" s="1"/>
  <c r="K463"/>
  <c r="L463" s="1"/>
  <c r="K464"/>
  <c r="L464" s="1"/>
  <c r="K465"/>
  <c r="L465" s="1"/>
  <c r="K466"/>
  <c r="L466" s="1"/>
  <c r="K467"/>
  <c r="L467" s="1"/>
  <c r="K468"/>
  <c r="L468" s="1"/>
  <c r="K469"/>
  <c r="L469" s="1"/>
  <c r="K440"/>
  <c r="L440" s="1"/>
  <c r="K441"/>
  <c r="L441" s="1"/>
  <c r="K442"/>
  <c r="L442" s="1"/>
  <c r="K443"/>
  <c r="L443" s="1"/>
  <c r="K444"/>
  <c r="L444" s="1"/>
  <c r="K445"/>
  <c r="L445" s="1"/>
  <c r="K446"/>
  <c r="L446" s="1"/>
  <c r="K447"/>
  <c r="L447" s="1"/>
  <c r="K448"/>
  <c r="L448" s="1"/>
  <c r="K449"/>
  <c r="L449" s="1"/>
  <c r="K450"/>
  <c r="L450" s="1"/>
  <c r="K451"/>
  <c r="L451" s="1"/>
  <c r="K452"/>
  <c r="L452" s="1"/>
  <c r="K453"/>
  <c r="L453" s="1"/>
  <c r="K454"/>
  <c r="L454" s="1"/>
  <c r="K439"/>
  <c r="L439" s="1"/>
  <c r="K535"/>
  <c r="L535" s="1"/>
  <c r="K534"/>
  <c r="L534" s="1"/>
  <c r="K533"/>
  <c r="L533" s="1"/>
  <c r="K532"/>
  <c r="L532" s="1"/>
  <c r="K531"/>
  <c r="L531" s="1"/>
  <c r="K530"/>
  <c r="L530" s="1"/>
  <c r="K529"/>
  <c r="L529" s="1"/>
  <c r="K717" l="1"/>
  <c r="L717" s="1"/>
  <c r="K308" l="1"/>
  <c r="L308" s="1"/>
  <c r="K436"/>
  <c r="L436" s="1"/>
  <c r="K314"/>
  <c r="L314" s="1"/>
  <c r="K313"/>
  <c r="L313" s="1"/>
  <c r="K118"/>
  <c r="L118" s="1"/>
  <c r="K117"/>
  <c r="L117" s="1"/>
  <c r="K122"/>
  <c r="L122" s="1"/>
  <c r="K119"/>
  <c r="L119" s="1"/>
  <c r="K120"/>
  <c r="L120" s="1"/>
  <c r="K125"/>
  <c r="L125" s="1"/>
  <c r="K126"/>
  <c r="L126" s="1"/>
  <c r="K127"/>
  <c r="L127" s="1"/>
  <c r="K107" l="1"/>
  <c r="L107" s="1"/>
  <c r="K666"/>
  <c r="L666" s="1"/>
  <c r="K1400"/>
  <c r="L1400" s="1"/>
  <c r="K1228"/>
  <c r="L1228" s="1"/>
  <c r="K1225"/>
  <c r="L1225" s="1"/>
  <c r="K1049"/>
  <c r="L1049" s="1"/>
  <c r="K1048"/>
  <c r="L1048" s="1"/>
  <c r="K134" l="1"/>
  <c r="L134" s="1"/>
  <c r="K136"/>
  <c r="L136" s="1"/>
  <c r="K4"/>
  <c r="L4" s="1"/>
  <c r="K6"/>
  <c r="L6" s="1"/>
  <c r="K1047" l="1"/>
  <c r="L1047" s="1"/>
  <c r="K1184"/>
  <c r="L1184" s="1"/>
  <c r="K1172"/>
  <c r="L1172" s="1"/>
  <c r="K1178"/>
  <c r="L1178" s="1"/>
  <c r="K1179"/>
  <c r="L1179" s="1"/>
  <c r="K528" l="1"/>
  <c r="L528" s="1"/>
  <c r="J284"/>
  <c r="I284"/>
  <c r="K282"/>
  <c r="L282" s="1"/>
  <c r="K954"/>
  <c r="L954" s="1"/>
  <c r="K98"/>
  <c r="L98" s="1"/>
  <c r="K115"/>
  <c r="L115" s="1"/>
  <c r="K110"/>
  <c r="L110" s="1"/>
  <c r="K108"/>
  <c r="L108" s="1"/>
  <c r="K284" l="1"/>
  <c r="L284" s="1"/>
  <c r="K95"/>
  <c r="L95" s="1"/>
  <c r="K102"/>
  <c r="L102" s="1"/>
  <c r="K104"/>
  <c r="L104" s="1"/>
  <c r="K101"/>
  <c r="L101" s="1"/>
  <c r="K1258" l="1"/>
  <c r="L1258" s="1"/>
  <c r="K1257"/>
  <c r="L1257" s="1"/>
  <c r="K1260"/>
  <c r="L1260" s="1"/>
  <c r="K1245"/>
  <c r="L1245" s="1"/>
  <c r="K1244"/>
  <c r="L1244" s="1"/>
  <c r="K1243"/>
  <c r="L1243" s="1"/>
  <c r="K1241"/>
  <c r="L1241" s="1"/>
  <c r="K1240"/>
  <c r="L1240" s="1"/>
  <c r="K1242"/>
  <c r="L1242" s="1"/>
  <c r="K1237"/>
  <c r="L1237" s="1"/>
  <c r="K1185"/>
  <c r="L1185" s="1"/>
  <c r="K1183"/>
  <c r="L1183" s="1"/>
  <c r="K1182"/>
  <c r="L1182" s="1"/>
  <c r="K1177"/>
  <c r="L1177" s="1"/>
  <c r="K1175"/>
  <c r="L1175" s="1"/>
  <c r="K1688"/>
  <c r="L1688" s="1"/>
  <c r="K1687"/>
  <c r="L1687" s="1"/>
  <c r="K1162"/>
  <c r="L1162" s="1"/>
  <c r="K1161"/>
  <c r="L1161" s="1"/>
  <c r="K1686"/>
  <c r="L1686" s="1"/>
  <c r="K1685"/>
  <c r="L1685" s="1"/>
  <c r="K1684"/>
  <c r="L1684" s="1"/>
  <c r="K1683"/>
  <c r="L1683" s="1"/>
  <c r="K1682"/>
  <c r="L1682" s="1"/>
  <c r="K1065"/>
  <c r="L1065" s="1"/>
  <c r="K1681"/>
  <c r="L1681" s="1"/>
  <c r="K1680"/>
  <c r="L1680" s="1"/>
  <c r="K1053"/>
  <c r="L1053" s="1"/>
  <c r="K1679"/>
  <c r="L1679" s="1"/>
  <c r="K1052"/>
  <c r="L1052" s="1"/>
  <c r="K1678"/>
  <c r="L1678" s="1"/>
  <c r="K1677"/>
  <c r="L1677" s="1"/>
  <c r="K1676"/>
  <c r="L1676" s="1"/>
  <c r="K1675"/>
  <c r="L1675" s="1"/>
  <c r="K977"/>
  <c r="L977" s="1"/>
  <c r="K974"/>
  <c r="L974" s="1"/>
  <c r="K978"/>
  <c r="L978" s="1"/>
  <c r="K972"/>
  <c r="L972" s="1"/>
  <c r="K980"/>
  <c r="L980" s="1"/>
  <c r="K984"/>
  <c r="L984" s="1"/>
  <c r="K979"/>
  <c r="L979" s="1"/>
  <c r="K832"/>
  <c r="L832" s="1"/>
  <c r="K924"/>
  <c r="L924" s="1"/>
  <c r="K956"/>
  <c r="L956" s="1"/>
  <c r="K955"/>
  <c r="L955" s="1"/>
  <c r="K925"/>
  <c r="L925" s="1"/>
  <c r="K877"/>
  <c r="L877" s="1"/>
  <c r="K867"/>
  <c r="L867" s="1"/>
  <c r="K866"/>
  <c r="L866" s="1"/>
  <c r="K860"/>
  <c r="L860" s="1"/>
  <c r="K858"/>
  <c r="L858" s="1"/>
  <c r="K852"/>
  <c r="L852" s="1"/>
  <c r="K851"/>
  <c r="L851" s="1"/>
  <c r="K848"/>
  <c r="L848" s="1"/>
  <c r="K847"/>
  <c r="L847" s="1"/>
  <c r="K831"/>
  <c r="L831" s="1"/>
  <c r="K830"/>
  <c r="L830" s="1"/>
  <c r="K884"/>
  <c r="L884" s="1"/>
  <c r="K883"/>
  <c r="L883" s="1"/>
  <c r="K882"/>
  <c r="L882" s="1"/>
  <c r="K818"/>
  <c r="L818" s="1"/>
  <c r="K816"/>
  <c r="L816" s="1"/>
  <c r="K815"/>
  <c r="L815" s="1"/>
  <c r="K814"/>
  <c r="L814" s="1"/>
  <c r="K813"/>
  <c r="L813" s="1"/>
  <c r="K812"/>
  <c r="L812" s="1"/>
  <c r="K811"/>
  <c r="L811" s="1"/>
  <c r="K810"/>
  <c r="L810" s="1"/>
  <c r="K798"/>
  <c r="L798" s="1"/>
  <c r="K784"/>
  <c r="L784" s="1"/>
  <c r="K752"/>
  <c r="L752" s="1"/>
  <c r="K734"/>
  <c r="L734" s="1"/>
  <c r="K695"/>
  <c r="L695" s="1"/>
  <c r="K668"/>
  <c r="L668" s="1"/>
  <c r="K667"/>
  <c r="L667" s="1"/>
  <c r="K1390"/>
  <c r="L1390" s="1"/>
  <c r="K1395"/>
  <c r="L1395" s="1"/>
  <c r="K1394"/>
  <c r="L1394" s="1"/>
  <c r="K663"/>
  <c r="L663" s="1"/>
  <c r="K662"/>
  <c r="L662" s="1"/>
  <c r="K1385"/>
  <c r="L1385" s="1"/>
  <c r="K1384"/>
  <c r="L1384" s="1"/>
  <c r="K660"/>
  <c r="L660" s="1"/>
  <c r="K659"/>
  <c r="L659" s="1"/>
  <c r="K658"/>
  <c r="L658" s="1"/>
  <c r="K657"/>
  <c r="L657" s="1"/>
  <c r="K656"/>
  <c r="L656" s="1"/>
  <c r="K1383"/>
  <c r="L1383" s="1"/>
  <c r="K1382"/>
  <c r="L1382" s="1"/>
  <c r="K1381"/>
  <c r="L1381" s="1"/>
  <c r="K654"/>
  <c r="L654" s="1"/>
  <c r="K1380"/>
  <c r="L1380" s="1"/>
  <c r="K1379"/>
  <c r="L1379" s="1"/>
  <c r="K1378"/>
  <c r="L1378" s="1"/>
  <c r="K653"/>
  <c r="L653" s="1"/>
  <c r="K649"/>
  <c r="L649" s="1"/>
  <c r="K1377"/>
  <c r="L1377" s="1"/>
  <c r="K645"/>
  <c r="L645" s="1"/>
  <c r="K644"/>
  <c r="L644" s="1"/>
  <c r="K1374"/>
  <c r="L1374" s="1"/>
  <c r="K642"/>
  <c r="L642" s="1"/>
  <c r="K640"/>
  <c r="L640" s="1"/>
  <c r="K1351"/>
  <c r="L1351" s="1"/>
  <c r="K630"/>
  <c r="L630" s="1"/>
  <c r="K607"/>
  <c r="L607" s="1"/>
  <c r="K606"/>
  <c r="L606" s="1"/>
  <c r="K605"/>
  <c r="L605" s="1"/>
  <c r="K604"/>
  <c r="L604" s="1"/>
  <c r="K608"/>
  <c r="L608" s="1"/>
  <c r="K598"/>
  <c r="L598" s="1"/>
  <c r="K597"/>
  <c r="L597" s="1"/>
  <c r="K603"/>
  <c r="L603" s="1"/>
  <c r="K601"/>
  <c r="L601" s="1"/>
  <c r="K602"/>
  <c r="L602" s="1"/>
  <c r="K600"/>
  <c r="L600" s="1"/>
  <c r="K599"/>
  <c r="L599" s="1"/>
  <c r="K1307"/>
  <c r="L1307" s="1"/>
  <c r="K586"/>
  <c r="L586" s="1"/>
  <c r="K584"/>
  <c r="L584" s="1"/>
  <c r="K1490"/>
  <c r="L1490" s="1"/>
  <c r="K1045"/>
  <c r="L1045" s="1"/>
  <c r="K1043"/>
  <c r="L1043" s="1"/>
  <c r="K1042"/>
  <c r="L1042" s="1"/>
  <c r="K1041"/>
  <c r="L1041" s="1"/>
  <c r="K1038"/>
  <c r="L1038" s="1"/>
  <c r="K1040"/>
  <c r="L1040" s="1"/>
  <c r="K1039"/>
  <c r="L1039" s="1"/>
  <c r="K1037"/>
  <c r="K609"/>
  <c r="L609" s="1"/>
  <c r="K596"/>
  <c r="L596" s="1"/>
  <c r="K1674"/>
  <c r="L1674" s="1"/>
  <c r="K1673"/>
  <c r="L1673" s="1"/>
  <c r="K237"/>
  <c r="L237" s="1"/>
  <c r="K556"/>
  <c r="L556" s="1"/>
  <c r="K433"/>
  <c r="L433" s="1"/>
  <c r="K435"/>
  <c r="L435" s="1"/>
  <c r="K434"/>
  <c r="L434" s="1"/>
  <c r="K281"/>
  <c r="L281" s="1"/>
  <c r="K523"/>
  <c r="L523" s="1"/>
  <c r="L1037" l="1"/>
  <c r="K324"/>
  <c r="L324" s="1"/>
  <c r="K427"/>
  <c r="L427" s="1"/>
  <c r="K258"/>
  <c r="L258" s="1"/>
  <c r="K259"/>
  <c r="L259" s="1"/>
  <c r="K260"/>
  <c r="L260" s="1"/>
  <c r="K1672" l="1"/>
  <c r="L1672" s="1"/>
  <c r="K1671"/>
  <c r="L1671" s="1"/>
  <c r="K1670"/>
  <c r="L1670" s="1"/>
  <c r="K1160"/>
  <c r="L1160" s="1"/>
  <c r="K1352" l="1"/>
  <c r="L1352" s="1"/>
  <c r="K1354" l="1"/>
  <c r="L1354" s="1"/>
  <c r="K1353"/>
  <c r="L1353" s="1"/>
  <c r="K1370"/>
  <c r="L1370" s="1"/>
  <c r="K1369"/>
  <c r="L1369" s="1"/>
  <c r="K1368"/>
  <c r="L1368" s="1"/>
  <c r="K1367"/>
  <c r="L1367" s="1"/>
  <c r="K1366"/>
  <c r="L1366" s="1"/>
  <c r="K1365"/>
  <c r="L1365" s="1"/>
  <c r="K1364"/>
  <c r="L1364" s="1"/>
  <c r="K1363"/>
  <c r="L1363" s="1"/>
  <c r="K1362"/>
  <c r="L1362" s="1"/>
  <c r="K1361"/>
  <c r="L1361" s="1"/>
  <c r="K1360"/>
  <c r="L1360" s="1"/>
  <c r="K1359"/>
  <c r="L1359" s="1"/>
  <c r="K1358"/>
  <c r="L1358" s="1"/>
  <c r="K1357"/>
  <c r="L1357" s="1"/>
  <c r="K1356"/>
  <c r="L1356" s="1"/>
  <c r="K1355"/>
  <c r="L1355" s="1"/>
  <c r="K624"/>
  <c r="L624" s="1"/>
  <c r="K623"/>
  <c r="L623" s="1"/>
  <c r="K544" l="1"/>
  <c r="L544" s="1"/>
  <c r="K545"/>
  <c r="L545" s="1"/>
  <c r="K285"/>
  <c r="L285" s="1"/>
  <c r="K431"/>
  <c r="L431" s="1"/>
  <c r="K429" l="1"/>
  <c r="L429" s="1"/>
  <c r="K428"/>
  <c r="L428" s="1"/>
  <c r="K1422" l="1"/>
  <c r="L1422" s="1"/>
  <c r="K1629"/>
  <c r="L1629" s="1"/>
  <c r="K1419"/>
  <c r="L1419" s="1"/>
  <c r="K1417"/>
  <c r="L1417" s="1"/>
  <c r="K1426"/>
  <c r="L1426" s="1"/>
  <c r="K1425"/>
  <c r="L1425" s="1"/>
  <c r="K1029" l="1"/>
  <c r="L1029" s="1"/>
  <c r="K592" l="1"/>
  <c r="L592" s="1"/>
  <c r="L1712"/>
  <c r="L1711"/>
  <c r="L1710"/>
  <c r="K1669"/>
  <c r="L1669" s="1"/>
  <c r="K1661"/>
  <c r="L1661" s="1"/>
  <c r="K1658"/>
  <c r="L1658" s="1"/>
  <c r="K1656"/>
  <c r="L1656" s="1"/>
  <c r="K1655"/>
  <c r="L1655" s="1"/>
  <c r="K1654"/>
  <c r="L1654" s="1"/>
  <c r="K1653"/>
  <c r="L1653" s="1"/>
  <c r="K1652"/>
  <c r="L1652" s="1"/>
  <c r="K1651"/>
  <c r="L1651" s="1"/>
  <c r="K1650"/>
  <c r="L1650" s="1"/>
  <c r="K1649"/>
  <c r="L1649" s="1"/>
  <c r="K1647"/>
  <c r="L1647" s="1"/>
  <c r="K1646"/>
  <c r="L1646" s="1"/>
  <c r="K1645"/>
  <c r="L1645" s="1"/>
  <c r="K1644"/>
  <c r="L1644" s="1"/>
  <c r="K1643"/>
  <c r="L1643" s="1"/>
  <c r="K1642"/>
  <c r="L1642" s="1"/>
  <c r="K1641"/>
  <c r="L1641" s="1"/>
  <c r="K1640"/>
  <c r="L1640" s="1"/>
  <c r="K1639"/>
  <c r="L1639" s="1"/>
  <c r="K1638"/>
  <c r="L1638" s="1"/>
  <c r="K1637"/>
  <c r="L1637" s="1"/>
  <c r="K1636"/>
  <c r="L1636" s="1"/>
  <c r="K1635"/>
  <c r="L1635" s="1"/>
  <c r="K1634"/>
  <c r="L1634" s="1"/>
  <c r="K1632"/>
  <c r="L1632" s="1"/>
  <c r="K1631"/>
  <c r="L1631" s="1"/>
  <c r="K1630"/>
  <c r="L1630" s="1"/>
  <c r="K1628"/>
  <c r="L1628" s="1"/>
  <c r="K1627"/>
  <c r="L1627" s="1"/>
  <c r="K1626"/>
  <c r="L1626" s="1"/>
  <c r="K1625"/>
  <c r="L1625" s="1"/>
  <c r="K1622"/>
  <c r="L1622" s="1"/>
  <c r="K1621"/>
  <c r="L1621" s="1"/>
  <c r="K1620"/>
  <c r="L1620" s="1"/>
  <c r="K1619"/>
  <c r="L1619" s="1"/>
  <c r="K1618"/>
  <c r="L1618" s="1"/>
  <c r="K1617"/>
  <c r="L1617" s="1"/>
  <c r="K1616"/>
  <c r="L1616" s="1"/>
  <c r="K1615"/>
  <c r="L1615" s="1"/>
  <c r="K1614"/>
  <c r="L1614" s="1"/>
  <c r="K1613"/>
  <c r="L1613" s="1"/>
  <c r="K1612"/>
  <c r="L1612" s="1"/>
  <c r="K1611"/>
  <c r="L1611" s="1"/>
  <c r="K1610"/>
  <c r="L1610" s="1"/>
  <c r="K1608"/>
  <c r="L1608" s="1"/>
  <c r="K1607"/>
  <c r="L1607" s="1"/>
  <c r="K1606"/>
  <c r="L1606" s="1"/>
  <c r="K1605"/>
  <c r="L1605" s="1"/>
  <c r="K1604"/>
  <c r="L1604" s="1"/>
  <c r="K1603"/>
  <c r="L1603" s="1"/>
  <c r="K1602"/>
  <c r="L1602" s="1"/>
  <c r="K1601"/>
  <c r="L1601" s="1"/>
  <c r="K1600"/>
  <c r="L1600" s="1"/>
  <c r="K1599"/>
  <c r="L1599" s="1"/>
  <c r="K1598"/>
  <c r="L1598" s="1"/>
  <c r="K1597"/>
  <c r="L1597" s="1"/>
  <c r="K1595"/>
  <c r="L1595" s="1"/>
  <c r="K1594"/>
  <c r="L1594" s="1"/>
  <c r="K1593"/>
  <c r="L1593" s="1"/>
  <c r="K1592"/>
  <c r="L1592" s="1"/>
  <c r="K1591"/>
  <c r="L1591" s="1"/>
  <c r="K1590"/>
  <c r="L1590" s="1"/>
  <c r="K1589"/>
  <c r="L1589" s="1"/>
  <c r="K1588"/>
  <c r="L1588" s="1"/>
  <c r="K1587"/>
  <c r="L1587" s="1"/>
  <c r="K1586"/>
  <c r="L1586" s="1"/>
  <c r="K1585"/>
  <c r="L1585" s="1"/>
  <c r="K1584"/>
  <c r="L1584" s="1"/>
  <c r="K1583"/>
  <c r="L1583" s="1"/>
  <c r="K1582"/>
  <c r="L1582" s="1"/>
  <c r="K1581"/>
  <c r="L1581" s="1"/>
  <c r="K1580"/>
  <c r="L1580" s="1"/>
  <c r="K1579"/>
  <c r="L1579" s="1"/>
  <c r="K1578"/>
  <c r="L1578" s="1"/>
  <c r="K1577"/>
  <c r="L1577" s="1"/>
  <c r="K1576"/>
  <c r="L1576" s="1"/>
  <c r="K1575"/>
  <c r="L1575" s="1"/>
  <c r="K1574"/>
  <c r="L1574" s="1"/>
  <c r="K1573"/>
  <c r="L1573" s="1"/>
  <c r="K1572"/>
  <c r="L1572" s="1"/>
  <c r="K1571"/>
  <c r="L1571" s="1"/>
  <c r="K1570"/>
  <c r="L1570" s="1"/>
  <c r="K1569"/>
  <c r="L1569" s="1"/>
  <c r="K1568"/>
  <c r="L1568" s="1"/>
  <c r="K1567"/>
  <c r="L1567" s="1"/>
  <c r="K1566"/>
  <c r="L1566" s="1"/>
  <c r="K1563"/>
  <c r="L1563" s="1"/>
  <c r="K1562"/>
  <c r="L1562" s="1"/>
  <c r="K1561"/>
  <c r="L1561" s="1"/>
  <c r="K1560"/>
  <c r="L1560" s="1"/>
  <c r="K1559"/>
  <c r="L1559" s="1"/>
  <c r="K1558"/>
  <c r="L1558" s="1"/>
  <c r="K1556"/>
  <c r="L1556" s="1"/>
  <c r="K1555"/>
  <c r="L1555" s="1"/>
  <c r="K1554"/>
  <c r="L1554" s="1"/>
  <c r="K1553"/>
  <c r="L1553" s="1"/>
  <c r="K1552"/>
  <c r="L1552" s="1"/>
  <c r="K1551"/>
  <c r="L1551" s="1"/>
  <c r="K1550"/>
  <c r="L1550" s="1"/>
  <c r="K1549"/>
  <c r="L1549" s="1"/>
  <c r="K1548"/>
  <c r="L1548" s="1"/>
  <c r="K1547"/>
  <c r="L1547" s="1"/>
  <c r="K1546"/>
  <c r="L1546" s="1"/>
  <c r="K1545"/>
  <c r="L1545" s="1"/>
  <c r="K1544"/>
  <c r="L1544" s="1"/>
  <c r="K1543"/>
  <c r="L1543" s="1"/>
  <c r="K1541"/>
  <c r="L1541" s="1"/>
  <c r="K1540"/>
  <c r="L1540" s="1"/>
  <c r="K1539"/>
  <c r="L1539" s="1"/>
  <c r="K1538"/>
  <c r="L1538" s="1"/>
  <c r="K1537"/>
  <c r="L1537" s="1"/>
  <c r="K1536"/>
  <c r="L1536" s="1"/>
  <c r="K1535"/>
  <c r="L1535" s="1"/>
  <c r="K1534"/>
  <c r="L1534" s="1"/>
  <c r="K1533"/>
  <c r="L1533" s="1"/>
  <c r="K1532"/>
  <c r="L1532" s="1"/>
  <c r="K1531"/>
  <c r="L1531" s="1"/>
  <c r="K1530"/>
  <c r="L1530" s="1"/>
  <c r="K1529"/>
  <c r="L1529" s="1"/>
  <c r="K1528"/>
  <c r="L1528" s="1"/>
  <c r="K1527"/>
  <c r="L1527" s="1"/>
  <c r="K1525"/>
  <c r="L1525" s="1"/>
  <c r="K1524"/>
  <c r="L1524" s="1"/>
  <c r="K1523"/>
  <c r="L1523" s="1"/>
  <c r="K1519"/>
  <c r="L1519" s="1"/>
  <c r="K1518"/>
  <c r="L1518" s="1"/>
  <c r="K1517"/>
  <c r="L1517" s="1"/>
  <c r="K1516"/>
  <c r="L1516" s="1"/>
  <c r="K1515"/>
  <c r="L1515" s="1"/>
  <c r="K1514"/>
  <c r="L1514" s="1"/>
  <c r="K1513"/>
  <c r="L1513" s="1"/>
  <c r="K1512"/>
  <c r="L1512" s="1"/>
  <c r="K1511"/>
  <c r="L1511" s="1"/>
  <c r="K1510"/>
  <c r="L1510" s="1"/>
  <c r="K1509"/>
  <c r="L1509" s="1"/>
  <c r="K1508"/>
  <c r="L1508" s="1"/>
  <c r="K1507"/>
  <c r="L1507" s="1"/>
  <c r="K1506"/>
  <c r="L1506" s="1"/>
  <c r="K1505"/>
  <c r="L1505" s="1"/>
  <c r="K1504"/>
  <c r="L1504" s="1"/>
  <c r="K1503"/>
  <c r="L1503" s="1"/>
  <c r="K1502"/>
  <c r="L1502" s="1"/>
  <c r="K1501"/>
  <c r="L1501" s="1"/>
  <c r="K1500"/>
  <c r="L1500" s="1"/>
  <c r="K1499"/>
  <c r="L1499" s="1"/>
  <c r="K1498"/>
  <c r="L1498" s="1"/>
  <c r="K1497"/>
  <c r="L1497" s="1"/>
  <c r="K1496"/>
  <c r="L1496" s="1"/>
  <c r="K1495"/>
  <c r="L1495" s="1"/>
  <c r="K1494"/>
  <c r="L1494" s="1"/>
  <c r="K1493"/>
  <c r="L1493" s="1"/>
  <c r="K1492"/>
  <c r="L1492" s="1"/>
  <c r="K1491"/>
  <c r="L1491" s="1"/>
  <c r="K1489"/>
  <c r="L1489" s="1"/>
  <c r="K1488"/>
  <c r="L1488" s="1"/>
  <c r="K1487"/>
  <c r="L1487" s="1"/>
  <c r="K1486"/>
  <c r="L1486" s="1"/>
  <c r="K1485"/>
  <c r="L1485" s="1"/>
  <c r="K1484"/>
  <c r="L1484" s="1"/>
  <c r="K1483"/>
  <c r="L1483" s="1"/>
  <c r="K1482"/>
  <c r="L1482" s="1"/>
  <c r="K1481"/>
  <c r="L1481" s="1"/>
  <c r="K1480"/>
  <c r="L1480" s="1"/>
  <c r="K1479"/>
  <c r="L1479" s="1"/>
  <c r="K1478"/>
  <c r="L1478" s="1"/>
  <c r="K1477"/>
  <c r="L1477" s="1"/>
  <c r="K1476"/>
  <c r="L1476" s="1"/>
  <c r="K1475"/>
  <c r="L1475" s="1"/>
  <c r="K1474"/>
  <c r="L1474" s="1"/>
  <c r="K1473"/>
  <c r="L1473" s="1"/>
  <c r="K1472"/>
  <c r="L1472" s="1"/>
  <c r="K1469"/>
  <c r="L1469" s="1"/>
  <c r="K1468"/>
  <c r="L1468" s="1"/>
  <c r="K1467"/>
  <c r="L1467" s="1"/>
  <c r="K1466"/>
  <c r="L1466" s="1"/>
  <c r="K1465"/>
  <c r="L1465" s="1"/>
  <c r="K1464"/>
  <c r="L1464" s="1"/>
  <c r="K1463"/>
  <c r="L1463" s="1"/>
  <c r="K1462"/>
  <c r="L1462" s="1"/>
  <c r="K1461"/>
  <c r="L1461" s="1"/>
  <c r="K1460"/>
  <c r="L1460" s="1"/>
  <c r="K1459"/>
  <c r="L1459" s="1"/>
  <c r="K1458"/>
  <c r="L1458" s="1"/>
  <c r="K1457"/>
  <c r="L1457" s="1"/>
  <c r="K1455"/>
  <c r="L1455" s="1"/>
  <c r="K1454"/>
  <c r="L1454" s="1"/>
  <c r="K1453"/>
  <c r="L1453" s="1"/>
  <c r="K1452"/>
  <c r="L1452" s="1"/>
  <c r="K1451"/>
  <c r="L1451" s="1"/>
  <c r="K1450"/>
  <c r="L1450" s="1"/>
  <c r="K1449"/>
  <c r="L1449" s="1"/>
  <c r="K1448"/>
  <c r="L1448" s="1"/>
  <c r="K1447"/>
  <c r="L1447" s="1"/>
  <c r="K1446"/>
  <c r="L1446" s="1"/>
  <c r="K1445"/>
  <c r="L1445" s="1"/>
  <c r="K1444"/>
  <c r="L1444" s="1"/>
  <c r="K1443"/>
  <c r="L1443" s="1"/>
  <c r="K1442"/>
  <c r="L1442" s="1"/>
  <c r="K1441"/>
  <c r="L1441" s="1"/>
  <c r="K1437"/>
  <c r="L1437" s="1"/>
  <c r="K1436"/>
  <c r="L1436" s="1"/>
  <c r="K1435"/>
  <c r="L1435" s="1"/>
  <c r="K1434"/>
  <c r="L1434" s="1"/>
  <c r="K1428"/>
  <c r="L1428" s="1"/>
  <c r="K1420"/>
  <c r="L1420" s="1"/>
  <c r="K1418"/>
  <c r="L1418" s="1"/>
  <c r="K1416"/>
  <c r="L1416" s="1"/>
  <c r="K1411"/>
  <c r="L1411" s="1"/>
  <c r="K1410"/>
  <c r="L1410" s="1"/>
  <c r="K1409"/>
  <c r="L1409" s="1"/>
  <c r="K1406"/>
  <c r="L1406" s="1"/>
  <c r="K1405"/>
  <c r="L1405" s="1"/>
  <c r="K1404"/>
  <c r="L1404" s="1"/>
  <c r="K1403"/>
  <c r="L1403" s="1"/>
  <c r="K1402"/>
  <c r="L1402" s="1"/>
  <c r="K1396"/>
  <c r="L1396" s="1"/>
  <c r="K1393"/>
  <c r="L1393" s="1"/>
  <c r="K1391"/>
  <c r="L1391" s="1"/>
  <c r="K1388"/>
  <c r="L1388" s="1"/>
  <c r="K1386"/>
  <c r="L1386" s="1"/>
  <c r="K1373"/>
  <c r="L1373" s="1"/>
  <c r="K1349"/>
  <c r="L1349" s="1"/>
  <c r="K1348"/>
  <c r="L1348" s="1"/>
  <c r="K1347"/>
  <c r="L1347" s="1"/>
  <c r="K1344"/>
  <c r="L1344" s="1"/>
  <c r="K1343"/>
  <c r="L1343" s="1"/>
  <c r="K1341"/>
  <c r="L1341" s="1"/>
  <c r="K1340"/>
  <c r="L1340" s="1"/>
  <c r="K1339"/>
  <c r="L1339" s="1"/>
  <c r="K1338"/>
  <c r="L1338" s="1"/>
  <c r="K1337"/>
  <c r="L1337" s="1"/>
  <c r="K1336"/>
  <c r="L1336" s="1"/>
  <c r="K1334"/>
  <c r="L1334" s="1"/>
  <c r="K1333"/>
  <c r="L1333" s="1"/>
  <c r="K1331"/>
  <c r="L1331" s="1"/>
  <c r="K1330"/>
  <c r="L1330" s="1"/>
  <c r="K1329"/>
  <c r="L1329" s="1"/>
  <c r="K1328"/>
  <c r="L1328" s="1"/>
  <c r="K1327"/>
  <c r="L1327" s="1"/>
  <c r="K1326"/>
  <c r="L1326" s="1"/>
  <c r="K1325"/>
  <c r="L1325" s="1"/>
  <c r="K1324"/>
  <c r="L1324" s="1"/>
  <c r="K1322"/>
  <c r="L1322" s="1"/>
  <c r="K1321"/>
  <c r="L1321" s="1"/>
  <c r="K1320"/>
  <c r="L1320" s="1"/>
  <c r="K1319"/>
  <c r="L1319" s="1"/>
  <c r="K1318"/>
  <c r="L1318" s="1"/>
  <c r="K1317"/>
  <c r="L1317" s="1"/>
  <c r="K1316"/>
  <c r="L1316" s="1"/>
  <c r="K1315"/>
  <c r="L1315" s="1"/>
  <c r="K1313"/>
  <c r="L1313" s="1"/>
  <c r="K1311"/>
  <c r="L1311" s="1"/>
  <c r="K1309"/>
  <c r="L1309" s="1"/>
  <c r="K1308"/>
  <c r="L1308" s="1"/>
  <c r="K1306"/>
  <c r="L1306" s="1"/>
  <c r="K1305"/>
  <c r="L1305" s="1"/>
  <c r="K1304"/>
  <c r="L1304" s="1"/>
  <c r="K1303"/>
  <c r="L1303" s="1"/>
  <c r="K1302"/>
  <c r="L1302" s="1"/>
  <c r="K1301"/>
  <c r="L1301" s="1"/>
  <c r="K1300"/>
  <c r="L1300" s="1"/>
  <c r="K1298"/>
  <c r="L1298" s="1"/>
  <c r="K1297"/>
  <c r="L1297" s="1"/>
  <c r="K1296"/>
  <c r="L1296" s="1"/>
  <c r="K1295"/>
  <c r="L1295" s="1"/>
  <c r="K1294"/>
  <c r="L1294" s="1"/>
  <c r="K1293"/>
  <c r="L1293" s="1"/>
  <c r="K1292"/>
  <c r="L1292" s="1"/>
  <c r="K1291"/>
  <c r="L1291" s="1"/>
  <c r="K1290"/>
  <c r="L1290" s="1"/>
  <c r="K1289"/>
  <c r="L1289" s="1"/>
  <c r="K1288"/>
  <c r="L1288" s="1"/>
  <c r="K1287"/>
  <c r="L1287" s="1"/>
  <c r="K1286"/>
  <c r="L1286" s="1"/>
  <c r="K1285"/>
  <c r="L1285" s="1"/>
  <c r="K1284"/>
  <c r="L1284" s="1"/>
  <c r="K1282"/>
  <c r="L1282" s="1"/>
  <c r="K1281"/>
  <c r="L1281" s="1"/>
  <c r="K1279"/>
  <c r="L1279" s="1"/>
  <c r="K1278"/>
  <c r="L1278" s="1"/>
  <c r="K1277"/>
  <c r="L1277" s="1"/>
  <c r="K1261"/>
  <c r="L1261" s="1"/>
  <c r="K1171"/>
  <c r="L1171" s="1"/>
  <c r="K1168"/>
  <c r="L1168" s="1"/>
  <c r="K1167"/>
  <c r="L1167" s="1"/>
  <c r="K1066"/>
  <c r="L1066" s="1"/>
  <c r="K1063"/>
  <c r="L1063" s="1"/>
  <c r="K1060"/>
  <c r="L1060" s="1"/>
  <c r="K1057"/>
  <c r="L1057" s="1"/>
  <c r="K1056"/>
  <c r="L1056" s="1"/>
  <c r="K1055"/>
  <c r="L1055" s="1"/>
  <c r="K1054"/>
  <c r="L1054" s="1"/>
  <c r="K1051"/>
  <c r="L1051" s="1"/>
  <c r="K1046"/>
  <c r="L1046" s="1"/>
  <c r="K1044"/>
  <c r="L1044" s="1"/>
  <c r="K1036"/>
  <c r="L1036" s="1"/>
  <c r="K1033"/>
  <c r="L1033" s="1"/>
  <c r="K1032"/>
  <c r="L1032" s="1"/>
  <c r="K1031"/>
  <c r="L1031" s="1"/>
  <c r="K1030"/>
  <c r="L1030" s="1"/>
  <c r="K1028"/>
  <c r="L1028" s="1"/>
  <c r="K1027"/>
  <c r="L1027" s="1"/>
  <c r="K1026"/>
  <c r="L1026" s="1"/>
  <c r="K1025"/>
  <c r="L1025" s="1"/>
  <c r="K1024"/>
  <c r="L1024" s="1"/>
  <c r="K1023"/>
  <c r="L1023" s="1"/>
  <c r="K1005"/>
  <c r="L1005" s="1"/>
  <c r="K1004"/>
  <c r="L1004" s="1"/>
  <c r="K1003"/>
  <c r="L1003" s="1"/>
  <c r="K1002"/>
  <c r="L1002" s="1"/>
  <c r="K1001"/>
  <c r="L1001" s="1"/>
  <c r="K1000"/>
  <c r="L1000" s="1"/>
  <c r="K999"/>
  <c r="L999" s="1"/>
  <c r="K998"/>
  <c r="L998" s="1"/>
  <c r="K997"/>
  <c r="L997" s="1"/>
  <c r="K996"/>
  <c r="L996" s="1"/>
  <c r="K995"/>
  <c r="L995" s="1"/>
  <c r="K994"/>
  <c r="L994" s="1"/>
  <c r="K993"/>
  <c r="L993" s="1"/>
  <c r="K992"/>
  <c r="L992" s="1"/>
  <c r="K991"/>
  <c r="L991" s="1"/>
  <c r="K990"/>
  <c r="L990" s="1"/>
  <c r="K989"/>
  <c r="L989" s="1"/>
  <c r="K988"/>
  <c r="L988" s="1"/>
  <c r="K987"/>
  <c r="L987" s="1"/>
  <c r="K986"/>
  <c r="L986" s="1"/>
  <c r="K985"/>
  <c r="L985" s="1"/>
  <c r="K983"/>
  <c r="L983" s="1"/>
  <c r="K982"/>
  <c r="L982" s="1"/>
  <c r="K981"/>
  <c r="L981" s="1"/>
  <c r="K976"/>
  <c r="L976" s="1"/>
  <c r="K975"/>
  <c r="L975" s="1"/>
  <c r="K973"/>
  <c r="L973" s="1"/>
  <c r="K971"/>
  <c r="L971" s="1"/>
  <c r="K970"/>
  <c r="L970" s="1"/>
  <c r="K968"/>
  <c r="L968" s="1"/>
  <c r="K967"/>
  <c r="L967" s="1"/>
  <c r="K966"/>
  <c r="L966" s="1"/>
  <c r="K965"/>
  <c r="L965" s="1"/>
  <c r="K964"/>
  <c r="L964" s="1"/>
  <c r="K961"/>
  <c r="L961" s="1"/>
  <c r="K958"/>
  <c r="L958" s="1"/>
  <c r="K957"/>
  <c r="L957" s="1"/>
  <c r="K953"/>
  <c r="L953" s="1"/>
  <c r="K952"/>
  <c r="L952" s="1"/>
  <c r="K951"/>
  <c r="L951" s="1"/>
  <c r="K950"/>
  <c r="L950" s="1"/>
  <c r="K949"/>
  <c r="L949" s="1"/>
  <c r="K948"/>
  <c r="L948" s="1"/>
  <c r="K947"/>
  <c r="L947" s="1"/>
  <c r="K946"/>
  <c r="L946" s="1"/>
  <c r="K945"/>
  <c r="L945" s="1"/>
  <c r="K944"/>
  <c r="L944" s="1"/>
  <c r="K943"/>
  <c r="L943" s="1"/>
  <c r="K942"/>
  <c r="L942" s="1"/>
  <c r="K941"/>
  <c r="L941" s="1"/>
  <c r="K940"/>
  <c r="L940" s="1"/>
  <c r="K939"/>
  <c r="L939" s="1"/>
  <c r="K938"/>
  <c r="L938" s="1"/>
  <c r="K937"/>
  <c r="L937" s="1"/>
  <c r="K936"/>
  <c r="L936" s="1"/>
  <c r="K935"/>
  <c r="L935" s="1"/>
  <c r="K934"/>
  <c r="L934" s="1"/>
  <c r="K933"/>
  <c r="L933" s="1"/>
  <c r="K932"/>
  <c r="L932" s="1"/>
  <c r="K931"/>
  <c r="L931" s="1"/>
  <c r="K930"/>
  <c r="L930" s="1"/>
  <c r="K929"/>
  <c r="L929" s="1"/>
  <c r="K928"/>
  <c r="L928" s="1"/>
  <c r="K927"/>
  <c r="L927" s="1"/>
  <c r="K926"/>
  <c r="L926" s="1"/>
  <c r="K923"/>
  <c r="L923" s="1"/>
  <c r="K922"/>
  <c r="L922" s="1"/>
  <c r="K921"/>
  <c r="L921" s="1"/>
  <c r="K920"/>
  <c r="L920" s="1"/>
  <c r="K919"/>
  <c r="L919" s="1"/>
  <c r="K918"/>
  <c r="L918" s="1"/>
  <c r="K917"/>
  <c r="L917" s="1"/>
  <c r="K916"/>
  <c r="L916" s="1"/>
  <c r="K915"/>
  <c r="L915" s="1"/>
  <c r="K914"/>
  <c r="L914" s="1"/>
  <c r="K913"/>
  <c r="L913" s="1"/>
  <c r="K912"/>
  <c r="L912" s="1"/>
  <c r="K911"/>
  <c r="L911" s="1"/>
  <c r="K910"/>
  <c r="L910" s="1"/>
  <c r="K909"/>
  <c r="L909" s="1"/>
  <c r="K908"/>
  <c r="L908" s="1"/>
  <c r="K907"/>
  <c r="L907" s="1"/>
  <c r="K906"/>
  <c r="L906" s="1"/>
  <c r="K905"/>
  <c r="L905" s="1"/>
  <c r="K904"/>
  <c r="L904" s="1"/>
  <c r="K903"/>
  <c r="L903" s="1"/>
  <c r="K902"/>
  <c r="L902" s="1"/>
  <c r="K901"/>
  <c r="L901" s="1"/>
  <c r="K900"/>
  <c r="L900" s="1"/>
  <c r="K899"/>
  <c r="L899" s="1"/>
  <c r="K898"/>
  <c r="L898" s="1"/>
  <c r="K897"/>
  <c r="L897" s="1"/>
  <c r="K896"/>
  <c r="L896" s="1"/>
  <c r="K895"/>
  <c r="L895" s="1"/>
  <c r="K894"/>
  <c r="L894" s="1"/>
  <c r="K893"/>
  <c r="L893" s="1"/>
  <c r="K892"/>
  <c r="L892" s="1"/>
  <c r="K891"/>
  <c r="L891" s="1"/>
  <c r="K890"/>
  <c r="L890" s="1"/>
  <c r="K889"/>
  <c r="L889" s="1"/>
  <c r="K888"/>
  <c r="L888" s="1"/>
  <c r="K887"/>
  <c r="L887" s="1"/>
  <c r="K881"/>
  <c r="L881" s="1"/>
  <c r="K876"/>
  <c r="L876" s="1"/>
  <c r="K875"/>
  <c r="L875" s="1"/>
  <c r="K874"/>
  <c r="L874" s="1"/>
  <c r="K873"/>
  <c r="L873" s="1"/>
  <c r="K872"/>
  <c r="L872" s="1"/>
  <c r="K871"/>
  <c r="L871" s="1"/>
  <c r="K870"/>
  <c r="L870" s="1"/>
  <c r="K869"/>
  <c r="L869" s="1"/>
  <c r="K868"/>
  <c r="L868" s="1"/>
  <c r="K865"/>
  <c r="L865" s="1"/>
  <c r="K864"/>
  <c r="L864" s="1"/>
  <c r="K863"/>
  <c r="L863" s="1"/>
  <c r="K862"/>
  <c r="L862" s="1"/>
  <c r="K856"/>
  <c r="L856" s="1"/>
  <c r="K850"/>
  <c r="L850" s="1"/>
  <c r="K849"/>
  <c r="L849" s="1"/>
  <c r="K846"/>
  <c r="L846" s="1"/>
  <c r="K845"/>
  <c r="L845" s="1"/>
  <c r="K844"/>
  <c r="L844" s="1"/>
  <c r="K843"/>
  <c r="L843" s="1"/>
  <c r="K841"/>
  <c r="L841" s="1"/>
  <c r="K839"/>
  <c r="L839" s="1"/>
  <c r="K838"/>
  <c r="L838" s="1"/>
  <c r="K837"/>
  <c r="L837" s="1"/>
  <c r="K836"/>
  <c r="L836" s="1"/>
  <c r="K835"/>
  <c r="L835" s="1"/>
  <c r="K834"/>
  <c r="L834" s="1"/>
  <c r="K833"/>
  <c r="L833" s="1"/>
  <c r="K829"/>
  <c r="L829" s="1"/>
  <c r="K828"/>
  <c r="L828" s="1"/>
  <c r="K827"/>
  <c r="L827" s="1"/>
  <c r="K826"/>
  <c r="L826" s="1"/>
  <c r="K825"/>
  <c r="L825" s="1"/>
  <c r="K824"/>
  <c r="L824" s="1"/>
  <c r="K809"/>
  <c r="L809" s="1"/>
  <c r="K808"/>
  <c r="L808" s="1"/>
  <c r="K807"/>
  <c r="L807" s="1"/>
  <c r="K806"/>
  <c r="L806" s="1"/>
  <c r="K805"/>
  <c r="L805" s="1"/>
  <c r="K804"/>
  <c r="L804" s="1"/>
  <c r="K803"/>
  <c r="L803" s="1"/>
  <c r="K802"/>
  <c r="L802" s="1"/>
  <c r="K801"/>
  <c r="L801" s="1"/>
  <c r="K800"/>
  <c r="L800" s="1"/>
  <c r="K799"/>
  <c r="L799" s="1"/>
  <c r="K797"/>
  <c r="L797" s="1"/>
  <c r="K796"/>
  <c r="L796" s="1"/>
  <c r="K795"/>
  <c r="L795" s="1"/>
  <c r="K794"/>
  <c r="L794" s="1"/>
  <c r="K793"/>
  <c r="L793" s="1"/>
  <c r="K792"/>
  <c r="L792" s="1"/>
  <c r="K791"/>
  <c r="L791" s="1"/>
  <c r="K790"/>
  <c r="L790" s="1"/>
  <c r="K789"/>
  <c r="L789" s="1"/>
  <c r="K788"/>
  <c r="L788" s="1"/>
  <c r="K787"/>
  <c r="L787" s="1"/>
  <c r="K786"/>
  <c r="L786" s="1"/>
  <c r="K785"/>
  <c r="L785" s="1"/>
  <c r="K783"/>
  <c r="L783" s="1"/>
  <c r="K782"/>
  <c r="L782" s="1"/>
  <c r="K781"/>
  <c r="L781" s="1"/>
  <c r="K780"/>
  <c r="L780" s="1"/>
  <c r="K779"/>
  <c r="L779" s="1"/>
  <c r="K778"/>
  <c r="L778" s="1"/>
  <c r="K777"/>
  <c r="L777" s="1"/>
  <c r="K776"/>
  <c r="L776" s="1"/>
  <c r="K775"/>
  <c r="L775" s="1"/>
  <c r="K772"/>
  <c r="L772" s="1"/>
  <c r="K771"/>
  <c r="L771" s="1"/>
  <c r="K770"/>
  <c r="L770" s="1"/>
  <c r="K769"/>
  <c r="L769" s="1"/>
  <c r="K768"/>
  <c r="L768" s="1"/>
  <c r="K767"/>
  <c r="L767" s="1"/>
  <c r="K766"/>
  <c r="L766" s="1"/>
  <c r="K765"/>
  <c r="L765" s="1"/>
  <c r="K764"/>
  <c r="L764" s="1"/>
  <c r="K763"/>
  <c r="L763" s="1"/>
  <c r="K762"/>
  <c r="L762" s="1"/>
  <c r="K761"/>
  <c r="L761" s="1"/>
  <c r="K760"/>
  <c r="L760" s="1"/>
  <c r="K759"/>
  <c r="L759" s="1"/>
  <c r="K758"/>
  <c r="L758" s="1"/>
  <c r="K757"/>
  <c r="L757" s="1"/>
  <c r="K756"/>
  <c r="L756" s="1"/>
  <c r="K755"/>
  <c r="L755" s="1"/>
  <c r="K754"/>
  <c r="L754" s="1"/>
  <c r="K753"/>
  <c r="L753" s="1"/>
  <c r="K751"/>
  <c r="L751" s="1"/>
  <c r="K750"/>
  <c r="L750" s="1"/>
  <c r="K749"/>
  <c r="L749" s="1"/>
  <c r="K748"/>
  <c r="L748" s="1"/>
  <c r="K747"/>
  <c r="L747" s="1"/>
  <c r="K746"/>
  <c r="L746" s="1"/>
  <c r="K745"/>
  <c r="L745" s="1"/>
  <c r="K744"/>
  <c r="L744" s="1"/>
  <c r="K743"/>
  <c r="L743" s="1"/>
  <c r="K742"/>
  <c r="L742" s="1"/>
  <c r="K741"/>
  <c r="L741" s="1"/>
  <c r="K740"/>
  <c r="L740" s="1"/>
  <c r="K739"/>
  <c r="L739" s="1"/>
  <c r="K738"/>
  <c r="L738" s="1"/>
  <c r="K737"/>
  <c r="L737" s="1"/>
  <c r="K733"/>
  <c r="L733" s="1"/>
  <c r="K732"/>
  <c r="L732" s="1"/>
  <c r="K731"/>
  <c r="L731" s="1"/>
  <c r="K730"/>
  <c r="L730" s="1"/>
  <c r="K729"/>
  <c r="L729" s="1"/>
  <c r="K728"/>
  <c r="L728" s="1"/>
  <c r="K727"/>
  <c r="L727" s="1"/>
  <c r="K726"/>
  <c r="L726" s="1"/>
  <c r="K725"/>
  <c r="L725" s="1"/>
  <c r="K724"/>
  <c r="L724" s="1"/>
  <c r="K723"/>
  <c r="L723" s="1"/>
  <c r="K722"/>
  <c r="L722" s="1"/>
  <c r="K721"/>
  <c r="L721" s="1"/>
  <c r="K720"/>
  <c r="L720" s="1"/>
  <c r="K719"/>
  <c r="L719" s="1"/>
  <c r="K718"/>
  <c r="L718" s="1"/>
  <c r="K673"/>
  <c r="L673" s="1"/>
  <c r="K671"/>
  <c r="L671" s="1"/>
  <c r="K610"/>
  <c r="L610" s="1"/>
  <c r="K593"/>
  <c r="L593" s="1"/>
  <c r="K591"/>
  <c r="L591" s="1"/>
  <c r="K590"/>
  <c r="L590" s="1"/>
  <c r="K589"/>
  <c r="L589" s="1"/>
  <c r="K588"/>
  <c r="L588" s="1"/>
  <c r="K587"/>
  <c r="L587" s="1"/>
  <c r="K585"/>
  <c r="L585" s="1"/>
  <c r="K582"/>
  <c r="L582" s="1"/>
  <c r="K581"/>
  <c r="L581" s="1"/>
  <c r="K580"/>
  <c r="L580" s="1"/>
  <c r="K579"/>
  <c r="L579" s="1"/>
  <c r="K578"/>
  <c r="L578" s="1"/>
  <c r="K577"/>
  <c r="L577" s="1"/>
  <c r="K576"/>
  <c r="L576" s="1"/>
  <c r="K575"/>
  <c r="L575" s="1"/>
  <c r="K574"/>
  <c r="L574" s="1"/>
  <c r="K573"/>
  <c r="L573" s="1"/>
  <c r="K558"/>
  <c r="L558" s="1"/>
  <c r="K547"/>
  <c r="L547" s="1"/>
  <c r="K546"/>
  <c r="L546" s="1"/>
  <c r="K522"/>
  <c r="L522" s="1"/>
  <c r="K518"/>
  <c r="L518" s="1"/>
  <c r="K471"/>
  <c r="L471" s="1"/>
  <c r="K470"/>
  <c r="L470" s="1"/>
  <c r="K432"/>
  <c r="L432" s="1"/>
  <c r="K311"/>
  <c r="L311" s="1"/>
  <c r="K310"/>
  <c r="L310" s="1"/>
  <c r="K307"/>
  <c r="L307" s="1"/>
  <c r="K304"/>
  <c r="L304" s="1"/>
  <c r="K301"/>
  <c r="L301" s="1"/>
  <c r="K297"/>
  <c r="L297" s="1"/>
  <c r="K296"/>
  <c r="L296" s="1"/>
  <c r="K295"/>
  <c r="L295" s="1"/>
  <c r="K293"/>
  <c r="L293" s="1"/>
  <c r="K292"/>
  <c r="L292" s="1"/>
  <c r="K291"/>
  <c r="L291" s="1"/>
  <c r="K290"/>
  <c r="L290" s="1"/>
  <c r="K289"/>
  <c r="L289" s="1"/>
  <c r="K288"/>
  <c r="L288" s="1"/>
  <c r="K287"/>
  <c r="L287" s="1"/>
  <c r="K286"/>
  <c r="L286" s="1"/>
  <c r="K283"/>
  <c r="L283" s="1"/>
  <c r="K280"/>
  <c r="L280" s="1"/>
  <c r="K279"/>
  <c r="L279" s="1"/>
  <c r="K278"/>
  <c r="L278" s="1"/>
  <c r="K277"/>
  <c r="L277" s="1"/>
  <c r="K276"/>
  <c r="L276" s="1"/>
  <c r="K275"/>
  <c r="L275" s="1"/>
  <c r="K274"/>
  <c r="L274" s="1"/>
  <c r="K273"/>
  <c r="L273" s="1"/>
  <c r="K272"/>
  <c r="L272" s="1"/>
  <c r="K271"/>
  <c r="L271" s="1"/>
  <c r="K270"/>
  <c r="L270" s="1"/>
  <c r="K269"/>
  <c r="L269" s="1"/>
  <c r="K268"/>
  <c r="L268" s="1"/>
  <c r="K267"/>
  <c r="L267" s="1"/>
  <c r="K266"/>
  <c r="L266" s="1"/>
  <c r="K265"/>
  <c r="L265" s="1"/>
  <c r="K264"/>
  <c r="L264" s="1"/>
  <c r="K263"/>
  <c r="L263" s="1"/>
  <c r="K261"/>
  <c r="L261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6"/>
  <c r="L246" s="1"/>
  <c r="K245"/>
  <c r="L245" s="1"/>
  <c r="K244"/>
  <c r="L244" s="1"/>
  <c r="K243"/>
  <c r="L243" s="1"/>
  <c r="K242"/>
  <c r="L242" s="1"/>
  <c r="K240"/>
  <c r="L240" s="1"/>
  <c r="K239"/>
  <c r="L239" s="1"/>
  <c r="K236"/>
  <c r="L236" s="1"/>
  <c r="K223"/>
  <c r="L223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2"/>
  <c r="L192" s="1"/>
  <c r="K191"/>
  <c r="L191" s="1"/>
  <c r="K190"/>
  <c r="L190" s="1"/>
  <c r="K189"/>
  <c r="L189" s="1"/>
  <c r="K188"/>
  <c r="L188" s="1"/>
  <c r="K187"/>
  <c r="L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K153"/>
  <c r="L153" s="1"/>
  <c r="K152"/>
  <c r="L152" s="1"/>
  <c r="K151"/>
  <c r="L151" s="1"/>
  <c r="K143"/>
  <c r="L143" s="1"/>
  <c r="K138"/>
  <c r="L138" s="1"/>
  <c r="K137"/>
  <c r="L137" s="1"/>
  <c r="K133"/>
  <c r="L133" s="1"/>
  <c r="K132"/>
  <c r="L132" s="1"/>
  <c r="K8"/>
  <c r="L8" s="1"/>
</calcChain>
</file>

<file path=xl/sharedStrings.xml><?xml version="1.0" encoding="utf-8"?>
<sst xmlns="http://schemas.openxmlformats.org/spreadsheetml/2006/main" count="17461" uniqueCount="4006">
  <si>
    <t>№ ПГЗ</t>
  </si>
  <si>
    <t>Вид предмета закупок</t>
  </si>
  <si>
    <t>Код товара, работы, услуги     (в соответствии с КТРУ)</t>
  </si>
  <si>
    <t>Наименование закупаемых товаров, работ, услуг на государственном языке</t>
  </si>
  <si>
    <t xml:space="preserve">Наименование закупаемых товаров, работ, услуг на русском языке </t>
  </si>
  <si>
    <t>Услуга</t>
  </si>
  <si>
    <t>Услуги по предоставлению программного терминала в пользование</t>
  </si>
  <si>
    <t>Услуги по проведению ревизий финансовых</t>
  </si>
  <si>
    <t>Услуги консультационные по оценке деятельности</t>
  </si>
  <si>
    <t>Характеристика (описание) товаров, работ, услуг на государственном языке</t>
  </si>
  <si>
    <t>Характеристика (описание) товаров, работ, услуг на русском языке)</t>
  </si>
  <si>
    <t>Услуги специализированной информационной системы Bloomberg для ЦА</t>
  </si>
  <si>
    <t>Аудиторские услуги по подтверждению финансовой отчетности</t>
  </si>
  <si>
    <t>Услуги консультационные по оценке эффективности системы управления рисками</t>
  </si>
  <si>
    <t xml:space="preserve">Единица измерения </t>
  </si>
  <si>
    <t xml:space="preserve">Количество, объём </t>
  </si>
  <si>
    <t>Цена за единицу (тенге) без учета НДС</t>
  </si>
  <si>
    <t>Общая сумма, утвержденная 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</si>
  <si>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</si>
  <si>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</si>
  <si>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периода(тенге) без учета НДС</t>
  </si>
  <si>
    <t>Одна услуга</t>
  </si>
  <si>
    <t>Место поставки товара, выполнения работ, оказания услуг (код населенного пункта в соответствии с КАТО)</t>
  </si>
  <si>
    <t>Размер авансового платежа, %</t>
  </si>
  <si>
    <t>01 Январь</t>
  </si>
  <si>
    <t>751410000</t>
  </si>
  <si>
    <t>05 Май</t>
  </si>
  <si>
    <t>06 Июнь</t>
  </si>
  <si>
    <t>БЦ</t>
  </si>
  <si>
    <t>УИАиПА</t>
  </si>
  <si>
    <t>ДБУ</t>
  </si>
  <si>
    <t>Конкурс</t>
  </si>
  <si>
    <t xml:space="preserve">ссылки на статьи Правил </t>
  </si>
  <si>
    <t>Из одного источника путем заключения договора</t>
  </si>
  <si>
    <t>82.30.11.13.00.00.00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</si>
  <si>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Республики Казахстан</t>
  </si>
  <si>
    <t>Семинары/тренинги/конференции/форумы по бухгалтерскому учету (ДУиОПА)</t>
  </si>
  <si>
    <t>Семинары/тренинги/конференции/форумы по бухучету (ДБУ)</t>
  </si>
  <si>
    <t>04 Апрель</t>
  </si>
  <si>
    <t>10 Октябрь</t>
  </si>
  <si>
    <t xml:space="preserve">03 Март </t>
  </si>
  <si>
    <t>ЦО</t>
  </si>
  <si>
    <t>Запрос ценовых предложений без размещения объявления</t>
  </si>
  <si>
    <t>Семинары/тренинги/конференции/форумы по информационному администрированию (ДИТ)</t>
  </si>
  <si>
    <t>тәекелдерді басқару бойынша семинарлар/тренинг/конференциялар және форумдар (ДУР)</t>
  </si>
  <si>
    <t>Семинары/тренинги/конференции/форумы поуправлению рисками (ДУР)</t>
  </si>
  <si>
    <t>07 Июль</t>
  </si>
  <si>
    <t>08 Август</t>
  </si>
  <si>
    <t>09 Сентябрь</t>
  </si>
  <si>
    <t>маркетинг , жарнама , сату  бойынша семинарлар/тренинг/конференциялар және форумдар (ДСКС)</t>
  </si>
  <si>
    <t>Семинары/тренинги/конференции/форумы по маркетингу, рекламе, продажам (ДСКС)</t>
  </si>
  <si>
    <t>қоғаммен байланыстар  бойынша семинарлар/тренинг/конференциялар және форумдар (Пресс-центр)</t>
  </si>
  <si>
    <t>Семинары/тренинги/конференции/форумы по связям с общественностью (Пресс-центр)</t>
  </si>
  <si>
    <t>Семинары/тренинги/конференции/форумы по бюджетированию (ОПиКБ)</t>
  </si>
  <si>
    <t>Семинары/тренинги/конференции/форумы по по правовым вопросам(ОГЗ)</t>
  </si>
  <si>
    <t>Құқықтық мәселелер бойынша семинарлар/тренинг/конференциялар және форумдар (ЮД)</t>
  </si>
  <si>
    <t>Семинары/тренинги/конференции/форумы по по правовым вопросам(ЮД)</t>
  </si>
  <si>
    <t>Семинары/тренинги/конференции/форумы по делопроизводству (УДО)</t>
  </si>
  <si>
    <t>қауіпсіздік бойынша семинарлар/тренинг/конференциялар және форумдар (ДБ)</t>
  </si>
  <si>
    <t>Семинары/тренинги/конференции/форумы по безопасности (ДБ)</t>
  </si>
  <si>
    <t>Семинары/тренинги/конференции/форумы по госязыку  (ЦА)</t>
  </si>
  <si>
    <t>Семинары/тренинги/конференции/форумы по госязыку (Руководство)</t>
  </si>
  <si>
    <t>Семинары/тренинги/конференции/форумы по технике перевода (УДО)</t>
  </si>
  <si>
    <t>Семинары/тренинги/конференции/форумы по внутреннему аудиту(СВА)</t>
  </si>
  <si>
    <t>Семинары/тренинги/конференции/форумы по бухгалтерскому учету (Руководство)</t>
  </si>
  <si>
    <t>Услуги по подготовке и размещению информационных материалов в телевизионных средствах массовой информации</t>
  </si>
  <si>
    <t>Услуги мобильной связи</t>
  </si>
  <si>
    <t>Услуги по видеосъемке событий</t>
  </si>
  <si>
    <t>Жаппай SMS-жіберілімдерді жүзеге асыру үшін SMS платформаны ұсыну бойынша қызметтер</t>
  </si>
  <si>
    <t>Услуги по предоставлению SMS платформы для осуществления массовых SMS-рассылок</t>
  </si>
  <si>
    <t>Услуги по подготовке и размещению информационных материалов в сети Интернет</t>
  </si>
  <si>
    <t>Штука</t>
  </si>
  <si>
    <t>111010000</t>
  </si>
  <si>
    <t>151010000</t>
  </si>
  <si>
    <t>231010000</t>
  </si>
  <si>
    <t>191010000</t>
  </si>
  <si>
    <t>631010000</t>
  </si>
  <si>
    <t>311010000</t>
  </si>
  <si>
    <t>351810000</t>
  </si>
  <si>
    <t>271010000</t>
  </si>
  <si>
    <t>351010000</t>
  </si>
  <si>
    <t>391010000</t>
  </si>
  <si>
    <t>431010000</t>
  </si>
  <si>
    <t>471010000</t>
  </si>
  <si>
    <t>551010000</t>
  </si>
  <si>
    <t>591010000</t>
  </si>
  <si>
    <t>632810000</t>
  </si>
  <si>
    <t>511010000</t>
  </si>
  <si>
    <t>711310000</t>
  </si>
  <si>
    <t>Запрос ценовых предложений путем размещения объявления</t>
  </si>
  <si>
    <t>Товар</t>
  </si>
  <si>
    <t>58.14.19.00.00.00.00.10.4</t>
  </si>
  <si>
    <t>Журналы и издания периодические прочие печатные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</si>
  <si>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Казахстанская правда)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</si>
  <si>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(Газета 'Казак адебиетi')</t>
  </si>
  <si>
    <t>Год</t>
  </si>
  <si>
    <t>11 Ноябрь</t>
  </si>
  <si>
    <t>УДО</t>
  </si>
  <si>
    <t>Коробки архивные</t>
  </si>
  <si>
    <t>Услуги по формированию архивных дел</t>
  </si>
  <si>
    <t>Штамп</t>
  </si>
  <si>
    <t>Услуги по письменному переводу с других языков на другие языки</t>
  </si>
  <si>
    <t>Жәшіктер (қораптар) - мұрағат құжаттарын сақтауға арналған жабылатын қақпағымен кортон қораптар</t>
  </si>
  <si>
    <t>Ящики (коробки) -кортонные коробки  с закрывающимися крышками для хранения архивных документов</t>
  </si>
  <si>
    <t>Печати для Центрального аппарата, размер/диаметр клише не более 40 мм</t>
  </si>
  <si>
    <t>Штампы для Центрального аппарата, размер клише не более 28 мм х 10 мм</t>
  </si>
  <si>
    <t>Штампы для Центрального аппарата, размер клише не более 35 мм х 15 мм</t>
  </si>
  <si>
    <t>Штампы для Центрального аппарата, размер клише не более 45 мм х 16 мм</t>
  </si>
  <si>
    <t>Штампы для Центрального аппарата, размер клише не более 60 мм х 20 мм</t>
  </si>
  <si>
    <t>Услуги по страхованию от несчастных случаев</t>
  </si>
  <si>
    <t>Услуги по изданию готового программного обеспечения сетевого, в отдельной упаковке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</si>
  <si>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</si>
  <si>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Информационная система "Параграф"</t>
  </si>
  <si>
    <t>Услуги по охране имущества</t>
  </si>
  <si>
    <t>Услуги по охране основного помещения ЦА (Физическая охрана помещения)</t>
  </si>
  <si>
    <t>12 Декабрь</t>
  </si>
  <si>
    <t>Работа</t>
  </si>
  <si>
    <t>Ремонт и обслуживание принтеров</t>
  </si>
  <si>
    <t>Ремонт и обслуживание копировальной техники</t>
  </si>
  <si>
    <t>Ремонт и обслуживание многофункциональной техники</t>
  </si>
  <si>
    <t>Клавиатура</t>
  </si>
  <si>
    <t>Манипулятор "мышь"</t>
  </si>
  <si>
    <t>Кабель</t>
  </si>
  <si>
    <t>Разъем телефонный</t>
  </si>
  <si>
    <t>Коммунитационный  шнур (патчкорд)</t>
  </si>
  <si>
    <t>Экран проекционный</t>
  </si>
  <si>
    <t>Розетка</t>
  </si>
  <si>
    <t>Хомут</t>
  </si>
  <si>
    <t>Площадка самоклеющаяся (липучка)</t>
  </si>
  <si>
    <t>кабель-канал</t>
  </si>
  <si>
    <t>Коммутационная панель (кросс-пане?ль, патч-пане?ль)</t>
  </si>
  <si>
    <t>Шкаф</t>
  </si>
  <si>
    <t>Услуги по предоставлению лицензий на право использования   программного обеспечения системного прочего</t>
  </si>
  <si>
    <t>Ремонт и обслуживание источников питания</t>
  </si>
  <si>
    <t>Услуги по технической поддержке сайтов</t>
  </si>
  <si>
    <t>Услуги по техническому обслуживанию системы видеонаблюдения</t>
  </si>
  <si>
    <t>Ремонт и техническое обслуживание оборудования профессионального электронного</t>
  </si>
  <si>
    <t>Услуги по организации видеконференций</t>
  </si>
  <si>
    <t>Услуги по охранному мониторингу средств тревожной сигнализации для СКОФ в г.Петропавловск</t>
  </si>
  <si>
    <t>Ремонт и обслуживание принтеров для центрального аппарата</t>
  </si>
  <si>
    <t>Ремонт и обслуживание принтеров для филиала в г. Алматы</t>
  </si>
  <si>
    <t>Ремонт и обслуживание принтеров для филиала в г.Астана</t>
  </si>
  <si>
    <t>Ремонт и обслуживание принтеров для Акмолинского ОФ</t>
  </si>
  <si>
    <t>Ремонт и обслуживание принтеров для Актюбинского ОФ</t>
  </si>
  <si>
    <t>Ремонт и обслуживание принтеров для Атырауского ОФ</t>
  </si>
  <si>
    <t>Ремонт и обслуживание принтеров для Алматинского ОФ</t>
  </si>
  <si>
    <t>Ремонт и обслуживание принтеров для Восточно-Казахстанского ОФ</t>
  </si>
  <si>
    <t>Ремонт и обслуживание принтеров для Жамбылского ОФ</t>
  </si>
  <si>
    <t>Ремонт и обслуживание принтеров для Регионального филиала в г. Жезказган</t>
  </si>
  <si>
    <t>Ремонт и обслуживание принтеров для Западно-Казахстанского ОФ</t>
  </si>
  <si>
    <t>Ремонт и обслуживание принтеров для Карагандинского ОФ</t>
  </si>
  <si>
    <t>Ремонт и обслуживание принтеров для Костанайского ОФ</t>
  </si>
  <si>
    <t>Ремонт и обслуживание принтеров для Кызылординского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</si>
  <si>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</si>
  <si>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</si>
  <si>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обслуживание принтеров для Северо-Казахстанского ОФ</t>
  </si>
  <si>
    <t>Ремонт и обслуживание принтеров для Регионального филиалы в г. Семей</t>
  </si>
  <si>
    <t>Ремонт и обслуживание принтеров для Южно-Казахстанского ОФ</t>
  </si>
  <si>
    <t>Ремонт и обслуживание копировальной техники для Центрального аппарата</t>
  </si>
  <si>
    <t>Ремонт и обслуживание копировальной техники для Акмолинского ОФ</t>
  </si>
  <si>
    <t>Ремонт и обслуживание копировальной техники для Актюбинского ОФ</t>
  </si>
  <si>
    <t>Ремонт и обслуживание копировальной техники для Атырауского ОФ</t>
  </si>
  <si>
    <t>Ремонт и обслуживание копировальной техники для Алматинского ОФ</t>
  </si>
  <si>
    <t>Ремонт и обслуживание копировальной техники для Восточно-Казахстанского ОФ</t>
  </si>
  <si>
    <t>Ремонт и обслуживание копировальной техники для Жамбылского ОФ</t>
  </si>
  <si>
    <t>Ремонт и обслуживание копировальной техники для Регионального филиала в г. Жезказган</t>
  </si>
  <si>
    <t>Ремонт и обслуживание копировальной техники для Западно-Казахстанского ОФ</t>
  </si>
  <si>
    <t>Ремонт и обслуживание копировальной техники для Карагандинского ОФ</t>
  </si>
  <si>
    <t>Ремонт и обслуживание копировальной техники для Костанайского ОФ</t>
  </si>
  <si>
    <t>Ремонт и обслуживание копировальной техники для Кызылординского ОФ</t>
  </si>
  <si>
    <t>Ремонт и обслуживание копировальной техники для Мангистауского ОФ</t>
  </si>
  <si>
    <t>Ремонт и обслуживание копировальной техники для Павлодарского ОФ</t>
  </si>
  <si>
    <t>Ремонт и обслуживание копировальной техники для Северо-Казахстанского ОФ</t>
  </si>
  <si>
    <t>Ремонт и обслуживание копировальной техники для Регионального филиала в г. Семей</t>
  </si>
  <si>
    <t>Ремонт и техническое обслуживание многофункциональной техники для Центрального аппарата</t>
  </si>
  <si>
    <t>Ремонт и техническое обслуживание многофункциональной техники в филиале г. Алматы</t>
  </si>
  <si>
    <t>Ремонт и техническое обслуживание многофункциональной техники в филиале г. Астана</t>
  </si>
  <si>
    <t>Ремонт и техническое обслуживание многофункциональной техники в Акмолинском областном филиале</t>
  </si>
  <si>
    <t>Ремонт и техническое обслуживание многофункциональной техники в Актюбинском областном филиале</t>
  </si>
  <si>
    <t>Ремонт и техническое обслуживание многофункциональной техники в Атырауском областном филиале</t>
  </si>
  <si>
    <t>Ремонт и техническое обслуживание многофункциональной техники в Алматинском областном филиале</t>
  </si>
  <si>
    <t>Ремонт и техническое обслуживание многофункциональной техники для Восточно-Казахстанского областного филиала</t>
  </si>
  <si>
    <t>Ремонт и техническое обслуживание многофункциональной техники для регионального филиала в г.Жезказган</t>
  </si>
  <si>
    <t>Ремонт и техническое обслуживание многофункциональной техники для Карагандинского областного филиала</t>
  </si>
  <si>
    <t>Ремонт и техническое обслуживание многофункциональной техники для Костанайского областного филиала</t>
  </si>
  <si>
    <t>Ремонт и техническое обслуживание многофункциональной техники для Кызылординского областного филиала</t>
  </si>
  <si>
    <t>Ремонт и техническое обслуживание многофункциональной техники для Мангистауского областного филиала</t>
  </si>
  <si>
    <t>Ремонт и техническое обслуживание многофункциональной техники для Павлодарского областного филиала</t>
  </si>
  <si>
    <t>Ремонт и техническое обслуживание многофункциональной техники для Северо-Казахстанского областного филиала</t>
  </si>
  <si>
    <t>Ремонт и техническое обслуживание многофункциональной техники для регионального филиала в г. Семей</t>
  </si>
  <si>
    <t>Ремонт и техническое обслуживание многофункциональной техники для Южно-Казахстанского областного филиала</t>
  </si>
  <si>
    <t>оптический адаптер "мышь"</t>
  </si>
  <si>
    <t>UTP, гибкий, оконцован с двух сторон литыми коннекторами типа RJ45, категория 5Е, длина 1,5 метра</t>
  </si>
  <si>
    <t>RJ 45, 2 порта</t>
  </si>
  <si>
    <t>Хомут - стяжка пластиковая крепежная, длина 150 мм, ширина 4 мм</t>
  </si>
  <si>
    <t>UTP, гибкий, оконцован с двух сторон литыми коннекторами типа RJ45, категория 5Е, длина 3 метр</t>
  </si>
  <si>
    <t>Сетевая патч-панель</t>
  </si>
  <si>
    <t>Услуги по подписке на техническую поддержку межсетевого экрана</t>
  </si>
  <si>
    <t>Ремонт и техническое обслуживание источника питания для гермозоны Фонда (Gamatronic)</t>
  </si>
  <si>
    <t>Ремонт и техническое обслуживание источников питания для офисной техники для филиала в г. Алматы</t>
  </si>
  <si>
    <t>Ремонт и техническое обслуживание источников питания для офисной техники для филиала в г. Астана</t>
  </si>
  <si>
    <t>Ремонт и техническое обслуживание источников питания для офисной техники для Акмолинского ОФ</t>
  </si>
  <si>
    <t>Ремонт и техническое обслуживание источников питания для офисной техники для Актюбинского ОФ</t>
  </si>
  <si>
    <t>Ремонт и техническое обслуживание источников питания для офисной техники для Атырауского ОФ</t>
  </si>
  <si>
    <t>Ремонт и техническое обслуживание источников питания для офисной техники для Алматинского ОФ</t>
  </si>
  <si>
    <t>Ремонт и техническое обслуживание источников питания для офисной техники для Восточно-Казахстанского ОФ</t>
  </si>
  <si>
    <t>Ремонт и техническое обслуживание источников питания для офисной техники для Регионального филиала в г. Жезказган</t>
  </si>
  <si>
    <t>Ремонт и техническое обслуживание источников питания для офисной техники для Западно-Казахстанского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</si>
  <si>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</si>
  <si>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Костанайского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</si>
  <si>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</si>
  <si>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источников питания для офисной техники для Мангистауского ОФ</t>
  </si>
  <si>
    <t>Ремонт и техническое обслуживание источников питания для офисной техники для Павлодарского ОФ</t>
  </si>
  <si>
    <t>Ремонт и техническое обслуживание источников питания для офисной техники для Северо-Казахстанского ОФ</t>
  </si>
  <si>
    <t>Ремонт и техническое обслуживание источников питания для офисной техники для Регионального филиала в г. Семей</t>
  </si>
  <si>
    <t>Ремонт и техническое обслуживание источников питания для офисной техники для Южно-Казахстанского ОФ</t>
  </si>
  <si>
    <t>Услуги по технической поддержке сайта в работоспособном состоянии, улучшению его функциональных возможностей.</t>
  </si>
  <si>
    <t>Бейнебақылау жүйесіне техникалық қызмет көрсету</t>
  </si>
  <si>
    <t>Услуги по техническому обслуживанию системы виденаблюдения</t>
  </si>
  <si>
    <t>Техническое обслудивание биометрнической системы контроля доступа</t>
  </si>
  <si>
    <t>Услуги по организации бизнес-показов, собраний, конференций и встреч, с организацией и предоставлением персонала для работы в местах проведения подобных событий. Проведение вебинара (видеоконференции)</t>
  </si>
  <si>
    <t>Метр погонный</t>
  </si>
  <si>
    <t>Упаковка</t>
  </si>
  <si>
    <t>Метр</t>
  </si>
  <si>
    <t>751110000</t>
  </si>
  <si>
    <t>Услуги телекоммуникационные</t>
  </si>
  <si>
    <t>Услуги по доступу к Интернету</t>
  </si>
  <si>
    <t>Услуги настройки программного обепечения</t>
  </si>
  <si>
    <t>Услуги по проектированию и разработке локальных вычислительных сетей</t>
  </si>
  <si>
    <t>Проектор</t>
  </si>
  <si>
    <t>Коммутатор сетевой (Switch)</t>
  </si>
  <si>
    <t>Модем</t>
  </si>
  <si>
    <t>Набор</t>
  </si>
  <si>
    <t>Принтер</t>
  </si>
  <si>
    <t>Термопринтер</t>
  </si>
  <si>
    <t>GSM шлюз</t>
  </si>
  <si>
    <t>Межсетевой экран</t>
  </si>
  <si>
    <t>Лицензия на программный продукт</t>
  </si>
  <si>
    <t>Контрольная пломба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</si>
  <si>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</si>
  <si>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Предосталение доступа Интернета посредством 3G-модемов</t>
  </si>
  <si>
    <t>Корпоративтік порталды техникалық қолдау</t>
  </si>
  <si>
    <t>Тех. поддержка корпоративного портала</t>
  </si>
  <si>
    <t>Услуги по разработке и монтажу ЛВС для филиала в г. Алматы</t>
  </si>
  <si>
    <t>Услуги по разработке и монтажу ЛВС для филиала в г.Астана</t>
  </si>
  <si>
    <t>Услуги по разработке и монтажу ЛВС для ЦО в г.Щучинске</t>
  </si>
  <si>
    <t>Услуги по разработке и монтажу ЛВС для ЦО в г. Степногорск</t>
  </si>
  <si>
    <t>Услуги по разработке и монтажу ЛВС для ЦО в г. Атбасар</t>
  </si>
  <si>
    <t>Услуги по разработке и монтажу ЛВС для ЦО в г. Есиль</t>
  </si>
  <si>
    <t>Услуги по разработке и монтажу ЛВС для ЦО в г.Державинск</t>
  </si>
  <si>
    <t>Услуги по разработке и монтажу ЛВС для Акмолинского ОФ</t>
  </si>
  <si>
    <t>Услуги по разработке и монтажу ЛВС для Актюбинского ОФ</t>
  </si>
  <si>
    <t>Услуги по разработке и монтажу ЛВС для Алматинского ОФ</t>
  </si>
  <si>
    <t>Услуги по разработке и монтажу ЛВС для Восточно-Казахстанского ОФ</t>
  </si>
  <si>
    <t>Услуги по разработке и монтажу ЛВС для Жамбылского ОФ</t>
  </si>
  <si>
    <t>Услуги по разработке и монтажу ЛВС для Западно-Казахстанского ОФ</t>
  </si>
  <si>
    <t>Услуги по разработке и монтажу ЛВС для ЦО в г. Темиртау</t>
  </si>
  <si>
    <t>Услуги по разработке и монтажу ЛВС для Карагандинского ОФ</t>
  </si>
  <si>
    <t>Услуги по разработке и монтажу ЛВС для Костанайского ОФ</t>
  </si>
  <si>
    <t>Услуги по разработке и монтажу ЛВС для Кызылординского ОФ</t>
  </si>
  <si>
    <t>Услуги по разработке и монтажу ЛВС для Мангистауского ОФ</t>
  </si>
  <si>
    <t>Услуги по разработке и монтажу ЛВС для Павлодарского ОФ</t>
  </si>
  <si>
    <t>Услуги по разработке и монтажу ЛВС для Северо-Казахстанского ОФ</t>
  </si>
  <si>
    <t>Услуги по разработке и монтажу ЛВС для Регионального филиала в г.Семей</t>
  </si>
  <si>
    <t>Услуги по разработке и монтажу ЛВС для Южно-Казахстанского ОФ</t>
  </si>
  <si>
    <t>Мультимедиялық</t>
  </si>
  <si>
    <t>Мультимедийный</t>
  </si>
  <si>
    <t>Сетевой коммутатор 24 портовый</t>
  </si>
  <si>
    <t>Для выделенной линии</t>
  </si>
  <si>
    <t>Набор для обслуживания компьютерных сетей</t>
  </si>
  <si>
    <t>Лазерлік, түсті принтер</t>
  </si>
  <si>
    <t>Лазерный, цветной, принтер</t>
  </si>
  <si>
    <t>Принтер штрих-кодов</t>
  </si>
  <si>
    <t>аналоговый шлюз</t>
  </si>
  <si>
    <t>FXO шлюз 4 портовый</t>
  </si>
  <si>
    <t>Маршрутизатор (VPN Router)</t>
  </si>
  <si>
    <t>программный продукт CorelDRAW</t>
  </si>
  <si>
    <t>Лицензия на программный продукт Adobe Photoshop</t>
  </si>
  <si>
    <t xml:space="preserve">Лицензия на программный продукт Adobe Illustrator </t>
  </si>
  <si>
    <t>Лицензия на программный продукт Abobe Aftor</t>
  </si>
  <si>
    <t>Лицензия на программный продукт Cinema 4D</t>
  </si>
  <si>
    <t>Лицензия на программный продукт Sound Forge</t>
  </si>
  <si>
    <t>Лицензия (право пользования) на программный продукт Lingvo</t>
  </si>
  <si>
    <t>Самоклеющаяся пломба-наклейка для опламбирования оборудования</t>
  </si>
  <si>
    <t>Комплект</t>
  </si>
  <si>
    <t>710000000</t>
  </si>
  <si>
    <t>117020100</t>
  </si>
  <si>
    <t>111810000</t>
  </si>
  <si>
    <t>113820100</t>
  </si>
  <si>
    <t>114820100</t>
  </si>
  <si>
    <t>115420100</t>
  </si>
  <si>
    <t>352410000</t>
  </si>
  <si>
    <t>Заправка картриджей</t>
  </si>
  <si>
    <t>Заправка картриджей для Актюбинского ОФ</t>
  </si>
  <si>
    <t>Заправка картриджей для Атырауского ОФ</t>
  </si>
  <si>
    <t>Заправка картриджей для Алматинского ОФ</t>
  </si>
  <si>
    <t>Заправка картриджей для Регионального филиала в г.Жезказган</t>
  </si>
  <si>
    <t>Заправка картриджей для Карагандинского ОФ</t>
  </si>
  <si>
    <t>Заправка картриджей для Костанайского ОФ</t>
  </si>
  <si>
    <t>Заправка картриджей для Кызылординского ОФ</t>
  </si>
  <si>
    <t>Заправка картриджей для Мангистауского ОФ</t>
  </si>
  <si>
    <t>части и принадлежности фотокопировальных аппаратов</t>
  </si>
  <si>
    <t>Услуги по лицензированию готового программного обеспечения системного</t>
  </si>
  <si>
    <t>Картридж</t>
  </si>
  <si>
    <t>Услуги по техническому обслуживанию серверного оборудования</t>
  </si>
  <si>
    <t>Ремонт и техническое обслуживание системы электронной очереди</t>
  </si>
  <si>
    <t>Услуги телефонной связи</t>
  </si>
  <si>
    <t>Заправка картриджей для Южно-Казахстанского ОФ</t>
  </si>
  <si>
    <t>Услуги по подписке на техническую поддержку программных продуктов Oracle</t>
  </si>
  <si>
    <t>Картридж CE505А для Центрального аппарата</t>
  </si>
  <si>
    <t xml:space="preserve">Картридж CE505А для филиала в г. Алматы </t>
  </si>
  <si>
    <t xml:space="preserve">Картридж CE505А для филиала в г. Астана </t>
  </si>
  <si>
    <t xml:space="preserve">Картридж CE505А для Акмолинского областного филиала </t>
  </si>
  <si>
    <t xml:space="preserve">Картридж CE505А для Актюбинского областного филиала </t>
  </si>
  <si>
    <t>Картридж CE505А для Атырауского областного филиала</t>
  </si>
  <si>
    <t xml:space="preserve">Картридж CE505А для Алматинского областного филиала </t>
  </si>
  <si>
    <t xml:space="preserve">Картридж CE505А для Восточно-Казахстанского областного филиала </t>
  </si>
  <si>
    <t xml:space="preserve">Картридж CE505А для Жамбылского областного филиала </t>
  </si>
  <si>
    <t>Картридж CE505А для Регионального филиала в г. Жезказган</t>
  </si>
  <si>
    <t>Картридж CE505А для Западно-Казахстанского областного филиала</t>
  </si>
  <si>
    <t xml:space="preserve">Картридж CE505А для Карагандинского областного филиала </t>
  </si>
  <si>
    <t xml:space="preserve">Картридж CE505А для Костанайского областного филиала </t>
  </si>
  <si>
    <t xml:space="preserve">Картридж CE505А для Кызылординского областного филиала </t>
  </si>
  <si>
    <t xml:space="preserve">Картридж CE505А для Мангистауского областного филиала </t>
  </si>
  <si>
    <t xml:space="preserve">Картридж CE505А для Северо-Казахстанского областного филиала </t>
  </si>
  <si>
    <t xml:space="preserve">Картридж CE505А для Регионального филиала в г. Семей </t>
  </si>
  <si>
    <t xml:space="preserve">Картридж CE505А для Южно-Казахстанского областного филиала </t>
  </si>
  <si>
    <t>Картридж 278А для филиала в г. Алматы</t>
  </si>
  <si>
    <t>Картридж 278А для филиала в г. Астана</t>
  </si>
  <si>
    <t>Картридж 278А для Кызылординского областного филиала</t>
  </si>
  <si>
    <t>Картридж 278А для Северо-Казахстанского областного филиала</t>
  </si>
  <si>
    <t xml:space="preserve">HP Color Laser Jet 551 Тонерный. Черный. Для Центрального аппарата </t>
  </si>
  <si>
    <t xml:space="preserve">HP Color Laser Jet 551 Тонерный. Цветной. Yellow. Для Центрального аппарата </t>
  </si>
  <si>
    <t xml:space="preserve">HP Color Laser Jet 551 Тонерный. Цветной. Magenta. Для Центрального аппарата </t>
  </si>
  <si>
    <t xml:space="preserve">HP Color Laser Jet 551 Тонерный. Цветной. Cyan. Для Центрального аппарата </t>
  </si>
  <si>
    <t xml:space="preserve">XeroxPhaser 6700 Тонерный. Черный. Для Центрального аппарата </t>
  </si>
  <si>
    <t xml:space="preserve">XeroxPhaser 6700 Тонерный. Цветной. Yellow. Для Центрального аппарата </t>
  </si>
  <si>
    <t xml:space="preserve">XeroxPhaser 6700Тонерный. Цветной. Magenta. Для Центрального аппарата </t>
  </si>
  <si>
    <t>XeroxPhaser 6700 Тонерный. Цветной. Cyan. Для Центрального аппарата</t>
  </si>
  <si>
    <t xml:space="preserve">HP CF214A. Тонерный. Черный. Для Центрального аппарата </t>
  </si>
  <si>
    <t>Техническая поддержка и сервисное обслуживание серверных комплексов</t>
  </si>
  <si>
    <t>Электрондық кезек жүйесін орнату, жөндеу және техникалық қызмет көрсету</t>
  </si>
  <si>
    <t>Наладка, ремонт и техническое обслуживание системы электронной очереди</t>
  </si>
  <si>
    <t>Услуги фиксированной местной, междугородней, международной телефонной связи  - доступ и пользование (короткий номер)</t>
  </si>
  <si>
    <t>Услуги по передаче данных</t>
  </si>
  <si>
    <t>Услуги по передаче данных посредством резервного Интернет канала связи для ЦА</t>
  </si>
  <si>
    <t>Услуги по представлению доменного имени</t>
  </si>
  <si>
    <t>Услуги по представлению и продлению пользования доменным именем</t>
  </si>
  <si>
    <t>Аппарат телефонный</t>
  </si>
  <si>
    <t>Компьютер</t>
  </si>
  <si>
    <t>Монитор</t>
  </si>
  <si>
    <t>Ноутбук</t>
  </si>
  <si>
    <t>Источник бесперебойного питания</t>
  </si>
  <si>
    <t>Многофункциональное устройство</t>
  </si>
  <si>
    <t>Сервер</t>
  </si>
  <si>
    <t>Система электронной очереди</t>
  </si>
  <si>
    <t>Оперативная память</t>
  </si>
  <si>
    <t>Машины для обработки информации, декодирования и представления  полученного результата открытым текстом</t>
  </si>
  <si>
    <t>Терминал передачи электронной информации</t>
  </si>
  <si>
    <t>Услуги по лицензированию готового программного обеспечения прикладного</t>
  </si>
  <si>
    <t>Стационарный. Кнопочный. С АОН. Без автоответчика. Со спикерфоном. IP телефон</t>
  </si>
  <si>
    <t>Ноутбук в комплекте, диагональ не менее 15". В комплекте с переносной сумкой и манипулятором "мышь".</t>
  </si>
  <si>
    <t>комплекс аппаратных или программных средств, осуществляющий контроль и фильтрацию проходящих через него сетевых пакетов в соответствии с заданными правилами</t>
  </si>
  <si>
    <t>Үздіксіз қуат көзі</t>
  </si>
  <si>
    <t>Многофункциональное устройство для рабочего места мобильного агента. В комплекте с двумя картриджами.</t>
  </si>
  <si>
    <t>Программно-аппаратный комплекс, позволяющий формализовать и оптимизировать управление потоком посетителей</t>
  </si>
  <si>
    <t>Монитор широкоформатный</t>
  </si>
  <si>
    <t>Сканер штрих кодов</t>
  </si>
  <si>
    <t>Терминал самообслуживания вкладчиков</t>
  </si>
  <si>
    <t>Услуги по лицензированию готового программного обеспечения Microsoft</t>
  </si>
  <si>
    <t>Программное обеспечение</t>
  </si>
  <si>
    <t>Средство криптографической защиты информации</t>
  </si>
  <si>
    <t>Техника специальной связи</t>
  </si>
  <si>
    <t>Услуги банка центрального</t>
  </si>
  <si>
    <t>Программное обеспечение Бизнес-анализ</t>
  </si>
  <si>
    <t>Ақпаратты криптографиялық қорғау құралы</t>
  </si>
  <si>
    <t>для передачи и хранения информации в защищенном режиме, ее отдельные части</t>
  </si>
  <si>
    <t>Для хранения архивных копий системы ИАИС-2</t>
  </si>
  <si>
    <t>Система видеонаблюдения</t>
  </si>
  <si>
    <t>Автошина</t>
  </si>
  <si>
    <t>Услуги стоянок для автотранспортных средств</t>
  </si>
  <si>
    <t xml:space="preserve">Автокөлікке техникалық қызмет көрсету </t>
  </si>
  <si>
    <t>Техническое обслуживание автотранспорта</t>
  </si>
  <si>
    <t>Бейнебақылауға арналған жабдықтар кешені</t>
  </si>
  <si>
    <t>комплекс оборудования для видеонаблюдения</t>
  </si>
  <si>
    <t>портативті дербес компьютер</t>
  </si>
  <si>
    <t>портативный персональный компьютер</t>
  </si>
  <si>
    <t>Лицензия (право пользования) на программный продукт СОНИБ</t>
  </si>
  <si>
    <t>Ақпараттық жүйелер аудиті үшін бағдарламалық қамтамасыз ету</t>
  </si>
  <si>
    <t>Программный продукт для аудита информационных систем</t>
  </si>
  <si>
    <t>автошины для ЦА а/м Toyota Hiace</t>
  </si>
  <si>
    <t>автошины зимние для фил. г.Астана  а/м Toyota Camry</t>
  </si>
  <si>
    <t>автошины - зимние для фил.г.Астана а/м Hyundai Accent</t>
  </si>
  <si>
    <t>автошины- летние  для фил.г.Астана а/м Hyundai Accent</t>
  </si>
  <si>
    <t>автошины зимние для ЦА а/м Skoda</t>
  </si>
  <si>
    <t>автошины летние для ЦА а/м Skoda</t>
  </si>
  <si>
    <t>автошины зимние для фил. г.Астана а/м Skoda</t>
  </si>
  <si>
    <t>автошины летние для фил. г.Астана а/м Skoda</t>
  </si>
  <si>
    <t>Услуги по техобслуживанию и ремонту легк.автом(вкл.приобрет. и замена запчастей) марки, Toyota Hiace для ЦА</t>
  </si>
  <si>
    <t>ОА Skoda маркалы а/к үшін техникалық қолдау және жөндеу жұмыстарын жүргізу (кепілдік қызмет көрсетуге қосалқы бөлшектерін ауыстыру және т.б. кіреді)</t>
  </si>
  <si>
    <t>Техническое обслуживание и ремонт (в рамках гарантинного обслуживания вкл. замены зап.частей и т.д) для а/м марки Skoda  ЦА</t>
  </si>
  <si>
    <t>Техническое обслуживание  и ремонт (включая приобретение и замена зап.частей и т.д) для а/м марки Skoda ЦА</t>
  </si>
  <si>
    <t>Техническое обслуживание  и ремонт (включая приобретение и замена зап.частей и т.д) для а/м марки Skoda (фил.г.Астана)</t>
  </si>
  <si>
    <t xml:space="preserve">Тұрмыстық кондиционерлерді жөндеу және қызмет көрсету </t>
  </si>
  <si>
    <t>Ремонт и обслуживание кондиционеров бытовых</t>
  </si>
  <si>
    <t>Ремонт, технический уход и обслуживание генераторов</t>
  </si>
  <si>
    <t>Бензин</t>
  </si>
  <si>
    <t>Дизель отыны</t>
  </si>
  <si>
    <t>Топливо дизельное</t>
  </si>
  <si>
    <t>Работы  по техобслуживанию и ремонту офисных кондиционеров для ЦА</t>
  </si>
  <si>
    <t>Техобслуживание и ремонт оборудования для кондиционирования воздуха для офисных помещений для филиала в г.Астана</t>
  </si>
  <si>
    <t>Ремонт и техническое обслуживание кондиционеров бытовых для Акмолинского ОФ г.Кокшетау</t>
  </si>
  <si>
    <t>Ремонт и техническое обслуживание кондиционеров бытовых для Актюбинского ОФ г.Актобе</t>
  </si>
  <si>
    <t>Ремонт и техническое обслуживание кондиционеров бытовых Атырауского ОФ г.Атырау</t>
  </si>
  <si>
    <t>Ремонт и техническое обслуживание кондиционеров бытовых для Алматинского ОФ г.Талдыкорган</t>
  </si>
  <si>
    <t>Техобслуживание и ремонт оборудования для кондиционирования воздуха для офисных помещений для  Восточно-Казахстанского ОФ г.Усть-Каменогорск</t>
  </si>
  <si>
    <t>Қарағанды қ. Қарағанды ОФ үшін тұрмыстық кондиционерлерді жөндеу және қызмет көрсету</t>
  </si>
  <si>
    <t>Ремонт и обслуживание кондиционеров бытовых для Карагандинского ОФ г.Караганда</t>
  </si>
  <si>
    <t>Ремонт и техническое обслуживание кондиционеров бытовых для Костанайского ОФ г.Костанай</t>
  </si>
  <si>
    <t>Ремонт и техническое обслуживание кондиционеров бытовых для Кызылординского ОФ г.Кызылорда</t>
  </si>
  <si>
    <t>Ремонт и техническое обслуживание кондиционеров бытовых для Павлодарского ОФ г.Павлодар</t>
  </si>
  <si>
    <t>Ремонт и техническое обслуживание кондиционеров бытовых для РФ в г.Семей</t>
  </si>
  <si>
    <t>Работы по техобслуживанию и ремонту дизельного генератора для ЦА</t>
  </si>
  <si>
    <t>Бензин  для а/м марки АИ95 для ЦА</t>
  </si>
  <si>
    <t>Дизельное топливо для автодорожного транспорта и дизельгенератора: летнее для ЦА</t>
  </si>
  <si>
    <t>Литр (куб. дм.)</t>
  </si>
  <si>
    <t>Тіркеу журналдары</t>
  </si>
  <si>
    <t>Журнал регистрации</t>
  </si>
  <si>
    <t>Құжат тігілетін папка</t>
  </si>
  <si>
    <t>скоросшиватель</t>
  </si>
  <si>
    <t>Тескіш</t>
  </si>
  <si>
    <t>Дырокол</t>
  </si>
  <si>
    <t>Клей</t>
  </si>
  <si>
    <t>Қаламсап</t>
  </si>
  <si>
    <t>Ручка</t>
  </si>
  <si>
    <t>Маркер</t>
  </si>
  <si>
    <t>Қайшы</t>
  </si>
  <si>
    <t>Ножницы</t>
  </si>
  <si>
    <t>Файл - вкладыш</t>
  </si>
  <si>
    <t>Штрих-корректор</t>
  </si>
  <si>
    <t>Лента липкая изоляционная</t>
  </si>
  <si>
    <t>Қапсырғыш</t>
  </si>
  <si>
    <t>Степлер</t>
  </si>
  <si>
    <t>Папка</t>
  </si>
  <si>
    <t>Түйреуіш</t>
  </si>
  <si>
    <t>Скрепка</t>
  </si>
  <si>
    <t>Стикеры</t>
  </si>
  <si>
    <t>Қыстырғыш</t>
  </si>
  <si>
    <t>Зажим</t>
  </si>
  <si>
    <t>Лоток</t>
  </si>
  <si>
    <t>Чековая термолента</t>
  </si>
  <si>
    <t>Журналы регистраций</t>
  </si>
  <si>
    <t>Книга учета</t>
  </si>
  <si>
    <t>Пікірлер мен ұсыныстар кітабы (орталық аппарат)</t>
  </si>
  <si>
    <t>Книга отзывов и предложений (центральный аппарат)</t>
  </si>
  <si>
    <t>Скоросшиватель для хранения документов с металлическим фиксатором бумаги, формат А4, изготовлен из картона</t>
  </si>
  <si>
    <t>Дырокол, перфорирующий до 60 листов, со стальным основанием и пробивным механизмом</t>
  </si>
  <si>
    <t>Дырокол, перфорирующий до 40 листов, со стальным основанием и пробивным механизмом</t>
  </si>
  <si>
    <t>Дырокол, перфорирующий более 100 листов, со стальным основанием и пробивным механизмом</t>
  </si>
  <si>
    <t>Клей-карандаш для бумаги,</t>
  </si>
  <si>
    <t>Ручка шариковая</t>
  </si>
  <si>
    <t>Ручка автоматическая</t>
  </si>
  <si>
    <t>Қағазда жұмыс істеуге арналған маркер, ылғалға төзімді, жиынтықта 4 түс</t>
  </si>
  <si>
    <t>Маркер для работы на бумаге, влагоустойчивые, набор 4 цвета</t>
  </si>
  <si>
    <t>Ножницы для бумаги из нержавеющей стали, рукоятка из высококачественного пластика, длина 21 см</t>
  </si>
  <si>
    <t>Файлы из прочих полимеров (прозрачные) плотность не менее 60 микрон</t>
  </si>
  <si>
    <t>Набор с корректирующей жидкостью в пластмассовом флаконе с кисточкой на спирту со специальным разбавителем, емкость 20мл</t>
  </si>
  <si>
    <t>Пролипропиленнен жасалған мөлдір жапсырмалы лента, өлшемі 12мм*10м</t>
  </si>
  <si>
    <t>Клейкая лента прозрачная из пролипропилена, размер 12мм*10м</t>
  </si>
  <si>
    <t>Степлер с высококачественным пластиковым корпусом, стальным механизмом для сшивания до 12 листов, используются скобы № 10</t>
  </si>
  <si>
    <t>Папка для бумаг с прижимом из прозрачного полипропилена с карманом, формат А4</t>
  </si>
  <si>
    <t>Скрепка металлическая, размер 50мм, в картонной упаковке по 100 штук</t>
  </si>
  <si>
    <t>Самоклеющиеся "флажки" для выделения и систематизации из пластика, размер 45*12мм, 5 цветов по 25 штук</t>
  </si>
  <si>
    <t>Зажимы металлические для большого количества бумаги, размер 19мм</t>
  </si>
  <si>
    <t>Қағаздың көп көлеміне арналған метал қыстырғыштар, өлшемі 25 мм</t>
  </si>
  <si>
    <t>Зажимы металлические для большого количества бумаги, размер 25мм</t>
  </si>
  <si>
    <t>Қағаздарға арналған қыстырғыштар, өлшемі 32мм</t>
  </si>
  <si>
    <t>Зажимы для бумаг, размер 32мм</t>
  </si>
  <si>
    <t>Қағаздарға арналған қыстырғыштар, өлшемі 41мм</t>
  </si>
  <si>
    <t>Зажимы для бумаг, размер 41мм</t>
  </si>
  <si>
    <t>Лоток из полистирола, горизонтальный, формат А4</t>
  </si>
  <si>
    <t>Скрепка металлическая, размер 22 мм, в картонной упаковке по 100 штук</t>
  </si>
  <si>
    <t>Папка  пластиковая для  хранения  документов в  отделе  Кадров с  кармашками  с  боку  и  на  лицевой  стороне  с  двумя кольцами, размер 25см*30см*2.5см)</t>
  </si>
  <si>
    <t>Рулон</t>
  </si>
  <si>
    <t>Одна пачка</t>
  </si>
  <si>
    <t>Шарикті қаламсап</t>
  </si>
  <si>
    <t>Қабырғаға ілінетін сағат</t>
  </si>
  <si>
    <t>Часы настенные</t>
  </si>
  <si>
    <t>Мойынға тағатын орамал</t>
  </si>
  <si>
    <t>Шейный платок</t>
  </si>
  <si>
    <t>Пакет</t>
  </si>
  <si>
    <t>Материалы торгово-рекламные, каталоги торговые и продукция аналогичная печатная</t>
  </si>
  <si>
    <t>Күнтізбе</t>
  </si>
  <si>
    <t>Календарь</t>
  </si>
  <si>
    <t>Плакат</t>
  </si>
  <si>
    <t>Памятка</t>
  </si>
  <si>
    <t>блокнот для записей</t>
  </si>
  <si>
    <t>Маңдайша</t>
  </si>
  <si>
    <t>Вывеска</t>
  </si>
  <si>
    <t>Тақтайша</t>
  </si>
  <si>
    <t>Табличка</t>
  </si>
  <si>
    <t>Стенды</t>
  </si>
  <si>
    <t xml:space="preserve"> Көлік құралдарын сақтандыру (ерікті) қызметтері</t>
  </si>
  <si>
    <t>Услуги по страхованию (добровольному) автотранспорта</t>
  </si>
  <si>
    <t xml:space="preserve"> Мүлікті сақтандыру қызметтері</t>
  </si>
  <si>
    <t>Услуги по страхованию имущества</t>
  </si>
  <si>
    <t xml:space="preserve"> Үй-жайды жалға алу қызметтері</t>
  </si>
  <si>
    <t>Услуги по аренде помещений</t>
  </si>
  <si>
    <t xml:space="preserve"> 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</si>
  <si>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</si>
  <si>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Ручка шариковая со сменным стержнем, толщина линии не более 0,7 мм</t>
  </si>
  <si>
    <t>Қабырғаға ілінетін бренд сағаттары</t>
  </si>
  <si>
    <t>Часы брендированные настенные</t>
  </si>
  <si>
    <t>Корпоративный шейный платок (Согласно утвержденным образцам)</t>
  </si>
  <si>
    <t>Фирмалық пакеттер (бекітілген үлгіге сәйкес)</t>
  </si>
  <si>
    <t>Фирменные пакеты (Согласно утвержденным образцам)</t>
  </si>
  <si>
    <t>Лист резолюции (Согласно утвержденным образцам)</t>
  </si>
  <si>
    <t>Фирмалық папкалар (бекітілген үлгіге сәйкес)</t>
  </si>
  <si>
    <t>Папки фирменные (Согласно утвержденным образцам)</t>
  </si>
  <si>
    <t>Календарь настольный перекидной (Согласно утвержденным образцам)</t>
  </si>
  <si>
    <t>Информационный постер (Согласно утвержденным образцам)</t>
  </si>
  <si>
    <t>Блокноттар (бекітілген үлгіге сәйкес)</t>
  </si>
  <si>
    <t>Блокноты (Согласно утвержденным образцам)</t>
  </si>
  <si>
    <t>Орталық Аппаратқа арналған брендтік қабырға</t>
  </si>
  <si>
    <t>Брендовая стена для Центрального Аппарата</t>
  </si>
  <si>
    <t>Қаскелен қ. арналған брендтік қабырға (Алматы қ. филиалы)</t>
  </si>
  <si>
    <t>Брендовая стена для г.Каскелен (филиал г.Алматы)</t>
  </si>
  <si>
    <t>Ұзынағаш а. арналған брендтік қабырға (Алматы қ. филиалы)</t>
  </si>
  <si>
    <t>Брендовая стена для с.Узынагаш (филиал г.Алматы)</t>
  </si>
  <si>
    <t>Шонжы а. арналған брендтік қабырға (Алматы қ. филиалы)</t>
  </si>
  <si>
    <t>Брендовая стена для с.Чунджа (филиал г.Алматы)</t>
  </si>
  <si>
    <t>Есік қ. арналған брендтік қабырға (Алматы қ. филиалы)</t>
  </si>
  <si>
    <t>Брендовая стена для г.Есик (филиал г.Алматы)</t>
  </si>
  <si>
    <t>Қапшағай қ. арналған брендтік қабырға (Алматы қ. филиалы)</t>
  </si>
  <si>
    <t>Брендовая стена для г.Капшагай (филиал г.Алматы)</t>
  </si>
  <si>
    <t>Талғар қ. арналған брендтік қабырға (Алматы қ. филиалы)</t>
  </si>
  <si>
    <t>Брендовая стена для г.Талгар (филиал г.Алматы)</t>
  </si>
  <si>
    <t>Кеген а. арналған брендтік қабырға (Алматы қ. филиалы)</t>
  </si>
  <si>
    <t>Брендовая стена для с.Кеген (филиал г.Алматы)</t>
  </si>
  <si>
    <t>Шелек а. арналған брендтік қабырға (Алматы қ. филиалы)</t>
  </si>
  <si>
    <t>Брендовая стена для с.Шелек (филиал г.Алматы)</t>
  </si>
  <si>
    <t>Брендовая стена для г.Щучинск (Акмолинская область</t>
  </si>
  <si>
    <t>Брендовая стена для г.Талдыкорган (Алматинская область)</t>
  </si>
  <si>
    <t>Брендовая стена для г.Аксай (Западно-Казахстанская область</t>
  </si>
  <si>
    <t>Брендовая стена для Отделения №1 в г.Уральск (Западно-Казахстанская обл.)</t>
  </si>
  <si>
    <t>Брендовая стена для г.Темиртау (Карагандинская область)</t>
  </si>
  <si>
    <t>Брендовая стена для г.Балхаш (Карагандинская область)</t>
  </si>
  <si>
    <t>Брендовая стена для г.Лисаковск (Костанайская область)</t>
  </si>
  <si>
    <t>Брендовая стена для г.Рудный (Костанайская область)</t>
  </si>
  <si>
    <t>Брендовая стена для с.Аулиеколь (Костанайская область)</t>
  </si>
  <si>
    <t>Брендовая стена для г.Житикара (Костанайская область)</t>
  </si>
  <si>
    <t>Брендовая стена для с.Тарановское (Костанайская область)</t>
  </si>
  <si>
    <t>Брендовая стена для с.Федоровка (Костанайская область)</t>
  </si>
  <si>
    <t>Брендовая стена для с.Камысты (Костанайская область)</t>
  </si>
  <si>
    <t>Брендовая стена для с.Боровское (Костанайская область)</t>
  </si>
  <si>
    <t>Брендовая стена для с.Убаганское (Костанайская область)</t>
  </si>
  <si>
    <t>Брендовая стена для с.Амангельды (Костанайская область)</t>
  </si>
  <si>
    <t>Брендовая стена для с.Торгай (Костанайская область)</t>
  </si>
  <si>
    <t>Брендовая стена для с.Караменды (Костанайская область)</t>
  </si>
  <si>
    <t>Брендовая стена для Отделения №1 в г.Костанай (Костанайская обл.)</t>
  </si>
  <si>
    <t>Брендовая стена для г.Кызылорда (Кызылординская область)</t>
  </si>
  <si>
    <t>Брендовая стена для г.Актау (Мангистауская область)</t>
  </si>
  <si>
    <t>Брендовая стена для Отделения №1 в г.Павлодар (Павлодарская обл.)</t>
  </si>
  <si>
    <t>Брендовая стена для с.Новоишимское (Северо-Казахстанская область)</t>
  </si>
  <si>
    <t>Брендовая стена для с.Талшик (Северо-Казахстанская область)</t>
  </si>
  <si>
    <t>Брендовая стена для с.Саумалколь (Северо-Казахстанская область)</t>
  </si>
  <si>
    <t>Брендовая стена для г.Тайынша (Северо-Казахстанская область)</t>
  </si>
  <si>
    <t>Брендовая стена для г.Булаево (Северо-Казахстанская область)</t>
  </si>
  <si>
    <t>Брендовая стена для с.Пресновка (Северо-Казахстанская область)</t>
  </si>
  <si>
    <t>Брендовая стена для с.Кишкенеколь (Северо-Казахстанская область)</t>
  </si>
  <si>
    <t>Брендовая стена для с.Тимирязево (Северо-Казахстанская область)</t>
  </si>
  <si>
    <t>Брендовая стена для г.Мамлютка (Северо-Казахстанская область)</t>
  </si>
  <si>
    <t>Брендовая стена для с.Явленка (Северо-Казахстанская область)</t>
  </si>
  <si>
    <t>Брендовая стена для с.Смирново (Северо-Казахстанская область)</t>
  </si>
  <si>
    <t>Брендовая стена для с.Бесколь (Северо-Казахстанская область)</t>
  </si>
  <si>
    <t>Брендовая стена для Отделения №1 в г.Петропавловск (Северо-Казахстанская обл.)</t>
  </si>
  <si>
    <t>Аягөз қ. арналған брендтік қабырға (Семей ӨФ)</t>
  </si>
  <si>
    <t>Брендовая стена для г.Аягоз (РФ Семей)</t>
  </si>
  <si>
    <t>Семей қ. арналған брендтік қабырға (Семей ӨФ)</t>
  </si>
  <si>
    <t>Брендовая стена для г.Семей (РФ Семей)</t>
  </si>
  <si>
    <t>Брендовая стена для Отделения №1 в г.Шымкент (Южно-Казахстанская обл.)</t>
  </si>
  <si>
    <t>Брендовая стена для Отделения №2 в г.Шымкент (Южно-Казахстанская обл.)</t>
  </si>
  <si>
    <t>Орталық Аппаратқа арналған маңдайша</t>
  </si>
  <si>
    <t>Вывеска для Центрального Аппарата</t>
  </si>
  <si>
    <t>Вывеска для Отделения №2 в г.Алматы (филиал г.Алматы)</t>
  </si>
  <si>
    <t>Вывеска для г.Степняк (Акмолинская обл.)</t>
  </si>
  <si>
    <t>Вывеска для с.Кобда (Актюбинская обл.)</t>
  </si>
  <si>
    <t>Вывеска для с.Уил (Актюбинская обл.)</t>
  </si>
  <si>
    <t>Вывеска для с.Мартук (Актюбинская обл.)</t>
  </si>
  <si>
    <t>Вывеска для г.Алга (Актюбинская обл.)</t>
  </si>
  <si>
    <t>Вывеска для с.Бадамша (Актюбинская обл.)</t>
  </si>
  <si>
    <t>Вывеска для г.Эмба (Актюбинская обл.)</t>
  </si>
  <si>
    <t>Вывеска для г.Актобе (Актюбинская обл.)</t>
  </si>
  <si>
    <t>Вывеска для г.Талдыкорган (Алматинская обл.)</t>
  </si>
  <si>
    <t>Вывеска для с.Улытау (Жезқазған ӨФ)</t>
  </si>
  <si>
    <t>Вывеска для г.Житикара (Костанайская обл.)</t>
  </si>
  <si>
    <t>Вывеска для с.Тарановское (Костанайская обл.)</t>
  </si>
  <si>
    <t>Вывеска для с.Федоровка (Костанайская обл.)</t>
  </si>
  <si>
    <t>Вывеска для с.Камысты (Костанайская обл.)</t>
  </si>
  <si>
    <t>Вывеска для с.Убаганское (Костанайская обл.)</t>
  </si>
  <si>
    <t>Вывеска для с.Амангельды (Костанайская обл.)</t>
  </si>
  <si>
    <t>Вывеска для с.Денисовка (Костанайская обл.)</t>
  </si>
  <si>
    <t>Вывеска для с.Караменды (Костанайская обл.)</t>
  </si>
  <si>
    <t>Вывеска для Отделения №1 в г.Костанай (Костанайская обл.)</t>
  </si>
  <si>
    <t>Вывеска для г.Кызылорда (Кызылординская обл.)</t>
  </si>
  <si>
    <t>Вывеска для с.Бейнеу (Мангистауская обл.)</t>
  </si>
  <si>
    <t>Вывеска для г.Жанаозен (Мангистауская обл.)</t>
  </si>
  <si>
    <t>Вывеска для г.Форт-Шевченко (Мангистауская обл.)</t>
  </si>
  <si>
    <t>Вывеска для с.Курык (Мангистауская обл.)</t>
  </si>
  <si>
    <t>Вывеска для с.Мангистау (Мангистауская обл.)</t>
  </si>
  <si>
    <t>Ақтау қ. арналған маңдайша (Маңғыстау обл.)</t>
  </si>
  <si>
    <t>Вывеска для г.Актау (Мангистауская обл.)</t>
  </si>
  <si>
    <t>Павлодар қ. арналған маңдайша (Павлодар обл.)</t>
  </si>
  <si>
    <t>Вывеска для г.Павлодар (Павлодарская обл.)</t>
  </si>
  <si>
    <t>Орталық Аппаратқа арналған есік тақтайшасы (бекітілген үлгіге сәйкес)</t>
  </si>
  <si>
    <t>Дверная табличка для Центрального Аппарата (Согласно утвержденному образцу)</t>
  </si>
  <si>
    <t>Орталық Аппаратқа арналған имидждік тақтайша (бекітілген үлгіге сәйкес)</t>
  </si>
  <si>
    <t>Имиджевая табличка для Центрального Аппарата (Согласно утвержденному образцу)</t>
  </si>
  <si>
    <t>Орталық Аппаратқа жұмыс кестесі жазылған тақтайша (бекітілген үлгіге сәйкес)</t>
  </si>
  <si>
    <t>Табличка с режимом работы для Центрального Аппарата (Согласно утвержденному образцу)</t>
  </si>
  <si>
    <t>Орталық Аппаратқа арналған ілінетін екіжақты жалпақ тақтайша (бекітілген үлгіге сәйкес)</t>
  </si>
  <si>
    <t>Подвесная двухсторонняя плоская табличка для Центрального Аппарата (Согласно утвержденному образцу)</t>
  </si>
  <si>
    <t>Алматы қ. филиалы арналған имидждік тақтайша (бекітілген үлгіге сәйкес)</t>
  </si>
  <si>
    <t>Имиджевая табличка для филиала г.Алматы (Согласно утвержденному образцу)</t>
  </si>
  <si>
    <t>Алматы қ. филиалы арналған жұмыс кестесі жазылған тақтайша (бекітілген үлгіге сәйкес)</t>
  </si>
  <si>
    <t>Табличка с режимом работы для филиала г.Алматы (Согласно утвержденному образцу)</t>
  </si>
  <si>
    <t>Алматы қ. филиалы арналған ілінетін екіжақты жалпақ тақтайша (бекітілген үлгіге сәйкес)</t>
  </si>
  <si>
    <t>Подвесная двухсторонняя плоская табличка для филиала г.Алматы (Согласно утвержденному образцу)</t>
  </si>
  <si>
    <t>Табличка с режимом работы для филиала г.Астана (Согласно утвержденному образцу)</t>
  </si>
  <si>
    <t>Дверная табличка для г.Кокшетау Акмолинского ОФ (Согласно утвержденному образцу)</t>
  </si>
  <si>
    <t>Имиджевая табличка для г.Кокшетау Акмолинского ОФ (Согласно утвержденному образцу)</t>
  </si>
  <si>
    <t>Табличка с режимом работы для г.Кокшетау Акмолинского ОФ (Согласно утвержденному образцу)</t>
  </si>
  <si>
    <t>Подвесная двухсторонняя плоская табличка для г.Кокшетау Акмолинского ОФ (Согласно утвержденному образцу)</t>
  </si>
  <si>
    <t>Имиджевая табличка для г.Актобе Актюбинского ОФ (Согласно утвержденному образцу)</t>
  </si>
  <si>
    <t>Подвесная двухсторонняя плоская табличка для г.Актобе Актюбинского ОФ (Согласно утвержденному образцу)</t>
  </si>
  <si>
    <t>Табличка с режимом работы для г.Талдыкорган Алматинского ОФ (Согласно утвержденному образцу)</t>
  </si>
  <si>
    <t>Подвесная двухсторонняя плоская табличка для г.Талдыкорган Алматинского ОФ (Согласно утвержденному образцу)</t>
  </si>
  <si>
    <t>Имиджевая табличка для г.Усть-Каменогорск Восточно-Казахстанского ОФ (Согласно утвержденному образцу)</t>
  </si>
  <si>
    <t>Табличка с режимом работы для г.Усть-Каменогорск Восточно-Казахстанского ОФ (Согласно утвержденному образцу)</t>
  </si>
  <si>
    <t>Дверная табличка для г.Тараз Жамбылского ОФ (Согласно утвержденному образцу)</t>
  </si>
  <si>
    <t>Подвесная двухсторонняя плоская табличка для г.Тараз Жамбылского ОФ (Согласно утвержденному образцу)</t>
  </si>
  <si>
    <t>Дверная табличка для г.Жезказган РФ Жезказган (Согласно утвержденному образцу)</t>
  </si>
  <si>
    <t>Дверная табличка для г.Уральск Западно-Казахстанского ОФ (Согласно утвержденному образцу)</t>
  </si>
  <si>
    <t>Имиджевая табличка для г.Уральск Западно-Казахстанского ОФ (Согласно утвержденному образцу)</t>
  </si>
  <si>
    <t>Подвесная двухсторонняя плоская табличка для г.Уральск Западно-Казахстанского ОФ (Согласно утвержденному образцу)</t>
  </si>
  <si>
    <t>Дверная табличка для г.Караганда Карагандинского ОФ (Согласно утвержденному образцу)</t>
  </si>
  <si>
    <t>Имиджевая табличка для г.Караганда Карагандинского ОФ (Согласно утвержденному образцу)</t>
  </si>
  <si>
    <t>Табличка с режимом работы для г.Караганда Карагандинского ОФ (Согласно утвержденному образцу)</t>
  </si>
  <si>
    <t>Подвесная двухсторонняя плоская табличка для г.Караганда Карагандинского ОФ (Согласно утвержденному образцу)</t>
  </si>
  <si>
    <t>Дверная табличка для г.Костанай Костанайского ОФ (Согласно утвержденному образцу)</t>
  </si>
  <si>
    <t>Имиджевая табличка для г.Костанай Костанайского ОФ (Согласно утвержденному образцу)</t>
  </si>
  <si>
    <t>Табличка с режимом работы для г.Костанай Костанайского ОФ (Согласно утвержденному образцу)</t>
  </si>
  <si>
    <t>Подвесная двухсторонняя плоская табличка для г.Костанай Костанайского ОФ (Согласно утвержденному образцу)</t>
  </si>
  <si>
    <t>Дверная табличка для г.Кызылорда Кызылординского ОФ (Согласно утвержденному образцу)</t>
  </si>
  <si>
    <t>Имиджевая табличка для г.Кызылорда Кызылординского ОФ (Согласно утвержденному образцу)</t>
  </si>
  <si>
    <t>Подвесная двухсторонняя плоская табличка для г.Кызылорда Кызылордиского ОФ (Согласно утвержденному образцу)</t>
  </si>
  <si>
    <t>Дверная табличка для г.Актау Мангистауского ОФ (Согласно утвержденному образцу)</t>
  </si>
  <si>
    <t>Имиджевая табличка для г.Актау Мангистауского ОФ (Согласно утвержденному образцу)</t>
  </si>
  <si>
    <t>Табличка с режимом работы для г.Актау Мангистауского ОФ (Согласно утвержденному образцу)</t>
  </si>
  <si>
    <t>Подвесная двухсторонняя плоская табличка для г.Актау Мангистауского ОФ (Согласно утвержденному образцу)</t>
  </si>
  <si>
    <t>Дверная табличка для г.Павлодар Павлодарского ОФ (Согласно утвержденному образцу)</t>
  </si>
  <si>
    <t>Имиджевая табличка для г.Павлодар Павлодарского ОФ (Согласно утвержденному образцу)</t>
  </si>
  <si>
    <t>Табличка с режимом работы для г.Павлодар Павлодарского ОФ (Согласно утвержденному образцу)</t>
  </si>
  <si>
    <t>Табличка с режимом работы для г.Петропавловск Северо-Казахстанского ОФ (Согласно утвержденному образцу)</t>
  </si>
  <si>
    <t>Дверная табличка для г.Шымкент Южно-Казахстанского ОФ (Согласно утвержденному образцу)</t>
  </si>
  <si>
    <t>Имиджевая табличка для г.Шымкент Южно-Казахстанского ОФ (Согласно утвержденному образцу)</t>
  </si>
  <si>
    <t>Подвесная двухсторонняя плоская табличка для г.Шымкент Южно-Казахстанского ОФ (Согласно утвержденному образцу)</t>
  </si>
  <si>
    <t>Информационный стенд настенный для Центрального аппарата</t>
  </si>
  <si>
    <t>Информационный стенд напольный для Центрального Аппарата</t>
  </si>
  <si>
    <t>Информационный стенд настенный для г.Каскелен (филиал г.Алматы)</t>
  </si>
  <si>
    <t>Информационный стенд напольный для г.Каскелен (филиал г.Алматы)</t>
  </si>
  <si>
    <t>Информационный стенд настенный для с.Чунджа (филиал г.Алматы)</t>
  </si>
  <si>
    <t>Информационный стенд напольный для с.Чунджа (филиал г.Алматы)</t>
  </si>
  <si>
    <t>Информационный стенд настенный для г.Есик (филиал г.Алматы)</t>
  </si>
  <si>
    <t>Информационный стенд напольный для г.Есик (филиал г.Алматы)</t>
  </si>
  <si>
    <t>Информационный стенд настенный для г.Капшагай (филиал г.Алматы)</t>
  </si>
  <si>
    <t>Информационный стенд напольный для г.Капшагай (филиал г.Алматы)</t>
  </si>
  <si>
    <t>Информационный стенд настенный для г.Талгар (филиал г.Алматы)</t>
  </si>
  <si>
    <t>Информационный стенд напольный для г.Талгар (филиал г.Алматы)</t>
  </si>
  <si>
    <t>Информационный стенд напольный для Отделения №1 в г.Алматы (филиал г.Алматы)</t>
  </si>
  <si>
    <t>Информационный стенд настенный для п.Отеген Батыр (филиал г.Алматы)</t>
  </si>
  <si>
    <t>Информационный стенд напольлный для Отделения №2 в г.Алматы (филиал г.Алматы)</t>
  </si>
  <si>
    <t>Информационный стенд настенный для с.Кеген (филиал г.Алматы)</t>
  </si>
  <si>
    <t>Информационный стенд напольный для с.Кеген (филиал г.Алматы)</t>
  </si>
  <si>
    <t>Информационный стенд настенный для с.Шелек (филиал г.Алматы)</t>
  </si>
  <si>
    <t>Информационный стенд напольный для с.Шелек (филиал г.Алматы)</t>
  </si>
  <si>
    <t>Информационный стенд настенный для филиала г.Алматы</t>
  </si>
  <si>
    <t>Информационный стенд напольный для филиала г.Алматы</t>
  </si>
  <si>
    <t>Информационный стенд настенный для г.Щучинск (Акмолинская обл.)</t>
  </si>
  <si>
    <t>Информационный стенд напольный для г.Кандыагаш (Актюбинская обл.)</t>
  </si>
  <si>
    <t>Информационный стенд напольный для с.Карауылкелды (Актюбинская обл.)</t>
  </si>
  <si>
    <t>Информационный стенд напольный для с.Иргиз (Актюбинская обл.)</t>
  </si>
  <si>
    <t>Информационный стенд напольный для с.Кобда (Актюбинская обл.)</t>
  </si>
  <si>
    <t>Информационный стенд напольный для с.Уил (Актюбинская обл.)</t>
  </si>
  <si>
    <t>Информационный стенд напольный для с.Мартук (Актюбинская обл.)</t>
  </si>
  <si>
    <t>Информационный стенд напольный для г.Эмба (Актюбинская обл.)</t>
  </si>
  <si>
    <t>Информационный стенд напольный для Отделения №1 в г.Актобе (Актюбинская обл.)</t>
  </si>
  <si>
    <t>Информационный стенд напольный для г.Актобе (Актюбинская обл.)</t>
  </si>
  <si>
    <t>Информационный стенд напольный для п.Доссор (Атырауская обл.)</t>
  </si>
  <si>
    <t>Информационный стенд напольный для г.Кульсары (Атырауская обл.)</t>
  </si>
  <si>
    <t>Информационный стенд напольный для с.Ганюшкино (Атырауская обл.)</t>
  </si>
  <si>
    <t>Информационный стенд напольный для с.Аккистау (Атырауская обл.)</t>
  </si>
  <si>
    <t>Информационный стенд напольный для п.Индер (Атырауская обл.)</t>
  </si>
  <si>
    <t>Информационный стенд напольный для г.Атырау (Атырауская обл.)</t>
  </si>
  <si>
    <t>Информационный стенд напольный для г.Тараз (Жамбылская обл.)</t>
  </si>
  <si>
    <t>Информационный стенд напольный для г.Сатпаев (РФ г.Жезказган)</t>
  </si>
  <si>
    <t>Информационный стенд напольный для г.Каражал (РФ г.Жезказган)</t>
  </si>
  <si>
    <t>Информационный стенд настенный для с.Улытау (РФ г.Жезказган)</t>
  </si>
  <si>
    <t>Информационный стенд напольный для с.Улытау (РФ г.Жезказган)</t>
  </si>
  <si>
    <t>Информационный стенд напольный для г.Жезказган (РФ г.Жезказган)</t>
  </si>
  <si>
    <t>Информационный стенд напольный для г.Аксай (Западно-Казахстанская обл.)</t>
  </si>
  <si>
    <t>Информационный стенд напольный для с.Чапаево (Западно-Казахстанская обл.)</t>
  </si>
  <si>
    <t>Информационный стенд напольный для с.Казталовка (Западно-Казахстанская обл.)</t>
  </si>
  <si>
    <t>Информационный стенд напольный для с.Переметное (Западно-Казахстанская обл.)</t>
  </si>
  <si>
    <t>Информационный стенд напольный для с.Таскала (Западно-Казахстанская обл.)</t>
  </si>
  <si>
    <t>Информационный стенд напольный для с.Федоровка (Западно-Казахстанская обл.)</t>
  </si>
  <si>
    <t>Информационный стенд напольный для с.Жангала (Западно-Казахстанская обл.)</t>
  </si>
  <si>
    <t>Информационный стенд напольный для с.Жанибек (Западно-Казахстанская обл.)</t>
  </si>
  <si>
    <t>Информационный стенд напольный для с.Тайпак (Западно-Казахстанская обл.)</t>
  </si>
  <si>
    <t>Информационный стенд напольный для с.Жымпиты (Западно-Казахстанская обл.)</t>
  </si>
  <si>
    <t>Информационный стенд напольный для с.Каратобе (Западно-Казахстанская обл.)</t>
  </si>
  <si>
    <t>Информационный стенд напольный для с.Сайхин (Западно-Казахстанская обл.)</t>
  </si>
  <si>
    <t>Информационный стенд настенный для Отделения №1 в г.Караганда (Карагандинская обл.)</t>
  </si>
  <si>
    <t>Информационный стенд напольный для с.Узунколь (Костанайская обл.)</t>
  </si>
  <si>
    <t>Информационный стенд напольный для с.Денисовка (Костанайская обл.)</t>
  </si>
  <si>
    <t>Информационный стенд напольный для с.Караменды (Костанайская обл.)</t>
  </si>
  <si>
    <t>Информационный стенд напольный для Отделения №1 в г.Костанай (Костанайская обл.)</t>
  </si>
  <si>
    <t>Информационный стенд настенный для г.Актау (Мангистауская обл.)</t>
  </si>
  <si>
    <t>Информационный стенд напольный для г.Актау (Мангистауская обл.)</t>
  </si>
  <si>
    <t>Информационный стенд напольный для с.Талшик (Северо-Казахстанская обл.)</t>
  </si>
  <si>
    <t>Информационный стенд напольный для г.Тайынша (Северо-Казахстанская обл.)</t>
  </si>
  <si>
    <t>Информационный стенд напольный для г.Мамлютка (Северо-Казахстанская обл.)</t>
  </si>
  <si>
    <t>Информационный стенд напольный для с.Явленка (Северо-Казахстанская обл.)</t>
  </si>
  <si>
    <t>Информационный стенд напольный для с.Смирново (Северо-Казахстанская обл.)</t>
  </si>
  <si>
    <t>Информационный стенд напольный для Отделения №1 в г.Петропавловск (Северо-Казахстанская обл.)</t>
  </si>
  <si>
    <t>Информационный стенд напольный для г.Семей (РФ г.Семей)</t>
  </si>
  <si>
    <t>Информационный стенд напольный для г.Туркестан (Южно-Казахстанская обл.)</t>
  </si>
  <si>
    <t>Информационный стенд напольный для г.Арысь (Южно-Казахстанская обл.)</t>
  </si>
  <si>
    <t>Информационный стенд напольный для г.Ленгер (Южно-Казахстанская обл.)</t>
  </si>
  <si>
    <t>Информационный стенд напольный для с.Т.Рыскулов (Южно-Казахстанская обл.)</t>
  </si>
  <si>
    <t>Информационный стенд напольный для с.Шаульдер (Южно-Казахстанская обл.)</t>
  </si>
  <si>
    <t>Информационный стенд напольный для с.Казыгурт (Южно-Казахстанская обл.)</t>
  </si>
  <si>
    <t>Информационный стенд напольный для с.Шаян (Южно-Казахстанская обл.)</t>
  </si>
  <si>
    <t>Информационный стенд напольный для г.Кентау (Южно-Казахстанская обл.)</t>
  </si>
  <si>
    <t>Информационный стенд напольный для с.Сайрам (Южно-Казахстанская обл.)</t>
  </si>
  <si>
    <t>Информационный стенд напольный для с.Абай (Южно-Казахстанская обл.)</t>
  </si>
  <si>
    <t>Информационный стенд настенный для Отделения №1 в г.Шымкент (Южно-Казахстанская обл.)</t>
  </si>
  <si>
    <t>Информационный стенд напольный для Отделения №1 в г.Шымкент (Южно-Казахстанская обл.)</t>
  </si>
  <si>
    <t>Информационный стенд напольный для Отделения №2 в г.Шымкент (Южно-Казахстанская обл.)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</si>
  <si>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</si>
  <si>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</si>
  <si>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</si>
  <si>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а/м Toyota Hiace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</si>
  <si>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Toyota Camry для фил.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</si>
  <si>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Hyndai Accent для фил. г.Астана</t>
  </si>
  <si>
    <t>Страхование имущества (движимое) от огня и прочих повреждений</t>
  </si>
  <si>
    <t>Услуги по аренде помещений для проведения конференций, семинаров, круглых столов, тренингов и др. для филиала г.Астана</t>
  </si>
  <si>
    <t>Аренда временного помещения для проведения семинара, внутреннего обучени,  для Актюбинского  ОФ в г.Актобе</t>
  </si>
  <si>
    <t>Аренда временного помещения для проведения семинара, внутреннего обучени,  для Жамбылского ОФ в г.Тараз</t>
  </si>
  <si>
    <t>Костанай  ОФ арналған семинарды өткізу үшін Костанай  қ. уақытша үй-жайды жалдау</t>
  </si>
  <si>
    <t>Аренда временного помещения для проведения семинара, внутреннего обучени,  для Костанайского  ОФ в г.Костанай</t>
  </si>
  <si>
    <t>Аренда временного помещения для проведения семинара, внутреннего обучени,  для Павлодарского ОФ в г.Павлодар</t>
  </si>
  <si>
    <t>Жүк автокөлігімен жиһазды, жабдықты және басқа ТМҚ тасымалдау, жүкті тиеу-түсіру жұмыстары</t>
  </si>
  <si>
    <t>Перевозка грузовым автотранспортом мебели, оборудования и других ТМЦ, погрузочно-разгрузочные работы</t>
  </si>
  <si>
    <t>195220100</t>
  </si>
  <si>
    <t>194230100</t>
  </si>
  <si>
    <t>196630100</t>
  </si>
  <si>
    <t>194020100</t>
  </si>
  <si>
    <t>191610000</t>
  </si>
  <si>
    <t>196220100</t>
  </si>
  <si>
    <t>196830100</t>
  </si>
  <si>
    <t>195830100</t>
  </si>
  <si>
    <t>194083100</t>
  </si>
  <si>
    <t>273620100</t>
  </si>
  <si>
    <t>351610000</t>
  </si>
  <si>
    <t>392010000</t>
  </si>
  <si>
    <t>392410000</t>
  </si>
  <si>
    <t>393630100</t>
  </si>
  <si>
    <t>395030100</t>
  </si>
  <si>
    <t>394420100</t>
  </si>
  <si>
    <t>396430100</t>
  </si>
  <si>
    <t>396830100</t>
  </si>
  <si>
    <t>394830100</t>
  </si>
  <si>
    <t>395630100</t>
  </si>
  <si>
    <t>393230100</t>
  </si>
  <si>
    <t>393430100</t>
  </si>
  <si>
    <t>394230100</t>
  </si>
  <si>
    <t>395430100</t>
  </si>
  <si>
    <t>395830100</t>
  </si>
  <si>
    <t>596630100</t>
  </si>
  <si>
    <t>593430100</t>
  </si>
  <si>
    <t>593230100</t>
  </si>
  <si>
    <t>596020100</t>
  </si>
  <si>
    <t>593620100</t>
  </si>
  <si>
    <t>595620100</t>
  </si>
  <si>
    <t>594630100</t>
  </si>
  <si>
    <t>596430100</t>
  </si>
  <si>
    <t>596230100</t>
  </si>
  <si>
    <t>595220100</t>
  </si>
  <si>
    <t>594230100</t>
  </si>
  <si>
    <t>595830100</t>
  </si>
  <si>
    <t>595030100</t>
  </si>
  <si>
    <t>631810000</t>
  </si>
  <si>
    <t>751910000</t>
  </si>
  <si>
    <t>116830100</t>
  </si>
  <si>
    <t>114430100</t>
  </si>
  <si>
    <t>114520100</t>
  </si>
  <si>
    <t>154230100</t>
  </si>
  <si>
    <t>155230100</t>
  </si>
  <si>
    <t>154630100</t>
  </si>
  <si>
    <t>153220100</t>
  </si>
  <si>
    <t>154030100</t>
  </si>
  <si>
    <t>155649300</t>
  </si>
  <si>
    <t>154823100</t>
  </si>
  <si>
    <t>356030100</t>
  </si>
  <si>
    <t>274230100</t>
  </si>
  <si>
    <t>394030100</t>
  </si>
  <si>
    <t>434830100</t>
  </si>
  <si>
    <t>434663100</t>
  </si>
  <si>
    <t>473630100</t>
  </si>
  <si>
    <t>471810000</t>
  </si>
  <si>
    <t>475220100</t>
  </si>
  <si>
    <t>474230100</t>
  </si>
  <si>
    <t>474630100</t>
  </si>
  <si>
    <t>475030100</t>
  </si>
  <si>
    <t>474239100</t>
  </si>
  <si>
    <t>751310000</t>
  </si>
  <si>
    <t>114620100</t>
  </si>
  <si>
    <t>116030100</t>
  </si>
  <si>
    <t>156420100</t>
  </si>
  <si>
    <t>154820100</t>
  </si>
  <si>
    <t>153630100</t>
  </si>
  <si>
    <t>156830100</t>
  </si>
  <si>
    <t>155630100</t>
  </si>
  <si>
    <t>153430100</t>
  </si>
  <si>
    <t>156020100</t>
  </si>
  <si>
    <t>235235100</t>
  </si>
  <si>
    <t>233620100</t>
  </si>
  <si>
    <t>234630100</t>
  </si>
  <si>
    <t>234230100</t>
  </si>
  <si>
    <t>234030100</t>
  </si>
  <si>
    <t>235230100</t>
  </si>
  <si>
    <t>234830100</t>
  </si>
  <si>
    <t>235630100</t>
  </si>
  <si>
    <t>352310000</t>
  </si>
  <si>
    <t>352010000</t>
  </si>
  <si>
    <t>273230100</t>
  </si>
  <si>
    <t>274830100</t>
  </si>
  <si>
    <t>274430100</t>
  </si>
  <si>
    <t>276030100</t>
  </si>
  <si>
    <t>276230100</t>
  </si>
  <si>
    <t>274030100</t>
  </si>
  <si>
    <t>276630100</t>
  </si>
  <si>
    <t>273273100</t>
  </si>
  <si>
    <t>275830100</t>
  </si>
  <si>
    <t>275030100</t>
  </si>
  <si>
    <t>275430100</t>
  </si>
  <si>
    <t>352810000</t>
  </si>
  <si>
    <t>391610000</t>
  </si>
  <si>
    <t>396230100</t>
  </si>
  <si>
    <t>395230100</t>
  </si>
  <si>
    <t>396630100</t>
  </si>
  <si>
    <t>393633100</t>
  </si>
  <si>
    <t>434430100</t>
  </si>
  <si>
    <t>435230100</t>
  </si>
  <si>
    <t>434030100</t>
  </si>
  <si>
    <t>434630100</t>
  </si>
  <si>
    <t>433630100</t>
  </si>
  <si>
    <t>514420100</t>
  </si>
  <si>
    <t>512610000</t>
  </si>
  <si>
    <t>515420100</t>
  </si>
  <si>
    <t>515655100</t>
  </si>
  <si>
    <t>514630100</t>
  </si>
  <si>
    <t>511610000</t>
  </si>
  <si>
    <t>515230100</t>
  </si>
  <si>
    <t>515630100</t>
  </si>
  <si>
    <t>515820100</t>
  </si>
  <si>
    <t>516030100</t>
  </si>
  <si>
    <t>514830100</t>
  </si>
  <si>
    <t>514030100</t>
  </si>
  <si>
    <t>513630100</t>
  </si>
  <si>
    <t>516420100</t>
  </si>
  <si>
    <t>512010000</t>
  </si>
  <si>
    <t>514459100</t>
  </si>
  <si>
    <t>515269100</t>
  </si>
  <si>
    <t>515433100</t>
  </si>
  <si>
    <t>Әйнектерді тазартуға арналған құрал</t>
  </si>
  <si>
    <t>Средство для мытья стекол</t>
  </si>
  <si>
    <t>Шпагат</t>
  </si>
  <si>
    <t>Қоқысқа арналған қаптар</t>
  </si>
  <si>
    <t>Мешок для мусора</t>
  </si>
  <si>
    <t>Стакан</t>
  </si>
  <si>
    <t>Әжетхана қағазы</t>
  </si>
  <si>
    <t>Бумага туалетная</t>
  </si>
  <si>
    <t>гигиеналық немесе косметикалық сүлгілер</t>
  </si>
  <si>
    <t>полотенца гигиенические или косметические</t>
  </si>
  <si>
    <t>Әйнектерді тазартуға арналған құрал сұйық, 500мл кем емес</t>
  </si>
  <si>
    <t>Средство для чистки стекол жидкое, не менее 500мл</t>
  </si>
  <si>
    <t>Шпагат пропиленовый (в бобине 5 кг)</t>
  </si>
  <si>
    <t>Мешки для мусора объем 120 л</t>
  </si>
  <si>
    <t>Мықты полимерден жасалған бір рет қолдануға арналған стакан</t>
  </si>
  <si>
    <t>стаканчик одноразовый из прочих полимеров</t>
  </si>
  <si>
    <t>Туалетная бумага для диспенсера, белая</t>
  </si>
  <si>
    <t>Туалетная бумага</t>
  </si>
  <si>
    <t>Полотенца  для рук из бумаги Z-укладка для диспенсера,двухслойные   белые</t>
  </si>
  <si>
    <t>Қолға арналған сүлгі</t>
  </si>
  <si>
    <t>Полотенца для рук</t>
  </si>
  <si>
    <t>Бутылка</t>
  </si>
  <si>
    <t>Килограмм</t>
  </si>
  <si>
    <t xml:space="preserve"> Су (минералды суды қоспағанда)</t>
  </si>
  <si>
    <t>Вода  (кроме вод минеральных)</t>
  </si>
  <si>
    <t>Питьевая вода для диспенсеров для Мангистауского ОФ</t>
  </si>
  <si>
    <t>Картон немелованный ручного отлива</t>
  </si>
  <si>
    <t>Калькулятор</t>
  </si>
  <si>
    <t>Синтетикалық матадан жасалған жалюзи</t>
  </si>
  <si>
    <t>Жалюзи из тканей из синтетических нитей</t>
  </si>
  <si>
    <t>Шам</t>
  </si>
  <si>
    <t>Светильник</t>
  </si>
  <si>
    <t>Әжетханаға арналған зат</t>
  </si>
  <si>
    <t>Средство для чистки унитаза</t>
  </si>
  <si>
    <t>Техникалық шүберек</t>
  </si>
  <si>
    <t>Салфетка техническая</t>
  </si>
  <si>
    <t>Работы по монтажу (установке) прочие, не включенные в другие группировки</t>
  </si>
  <si>
    <t>Мүлікті бағалау қызметтері</t>
  </si>
  <si>
    <t>Услуги по оценке имущества</t>
  </si>
  <si>
    <t>Кондиционерлеуге арналған жабдық</t>
  </si>
  <si>
    <t>оборудование для кондиционирования</t>
  </si>
  <si>
    <t>Желдеткіш</t>
  </si>
  <si>
    <t>Вентилятор</t>
  </si>
  <si>
    <t>Үстел</t>
  </si>
  <si>
    <t>стол</t>
  </si>
  <si>
    <t>Кресло</t>
  </si>
  <si>
    <t>Орындық</t>
  </si>
  <si>
    <t>Стул</t>
  </si>
  <si>
    <t>Тумба</t>
  </si>
  <si>
    <t>табурет</t>
  </si>
  <si>
    <t>үстел</t>
  </si>
  <si>
    <t>Стол</t>
  </si>
  <si>
    <t>Мебельный гарнитур</t>
  </si>
  <si>
    <t>Услуги по перезарядке огнетушителей</t>
  </si>
  <si>
    <t>Удлинители 5 метровые</t>
  </si>
  <si>
    <t>Калькулятор 16-разрядный</t>
  </si>
  <si>
    <t>Столда тұратын шам</t>
  </si>
  <si>
    <t>Настольная лампа</t>
  </si>
  <si>
    <t>Әжетханаға арналған сұйықтық гелі</t>
  </si>
  <si>
    <t>Средство гель по уходу за унитазом</t>
  </si>
  <si>
    <t>Салфетка (тряпка) -микрофибра размер не менее 50*70см  для уборки помещений</t>
  </si>
  <si>
    <t>Демонтаж и монтаж кондиционеров  для ЦА г.Алматы</t>
  </si>
  <si>
    <t>Демонтаж и монтаж кондиционеров  для Кызылординского ОФ  г.Кызылорда</t>
  </si>
  <si>
    <t>ОА арналған мүлікті бағалау қызметі (жер телімі)</t>
  </si>
  <si>
    <t>Услуги по оценке имущества для ЦА (участок земли)</t>
  </si>
  <si>
    <t>Услуги по оценке имущества для фил. г.Астана (помещение)</t>
  </si>
  <si>
    <t>Кондиционер для ЦА</t>
  </si>
  <si>
    <t>Кондиционер для филиала в г.Алматы</t>
  </si>
  <si>
    <t>Кондиционер для  Акмолинского ОФ г.Кокшетау</t>
  </si>
  <si>
    <t>Кондиционер для Актюбинского ОФ г.Актобе</t>
  </si>
  <si>
    <t>Кондиционер для Атырауского ОФ г.Атырау</t>
  </si>
  <si>
    <t>Кондиционер для Алматинского ОФ г.Талдыкорган</t>
  </si>
  <si>
    <t>Кондиционер для ВКОФ г.Усть-Каменогорск</t>
  </si>
  <si>
    <t>Кондиционер для РФ в г.Жезказган</t>
  </si>
  <si>
    <t>Кондиционер для Кызылординского ОФ г.Кызылорда</t>
  </si>
  <si>
    <t>Кондиционер для РФ в г.Семей</t>
  </si>
  <si>
    <t>Еден үсті желдеткіші</t>
  </si>
  <si>
    <t>Вентилятор  напольный</t>
  </si>
  <si>
    <t>стол рабочий для фил.в г.Алматы</t>
  </si>
  <si>
    <t>Стол рабочий офисный  для Акмолинского ОФ в г.Кокшетау</t>
  </si>
  <si>
    <t>Стол рабочий офисный  для Атырауского ОФ в г.Атырау</t>
  </si>
  <si>
    <t>Стол рабочий офисный  для Жамбылского ОФ в г.Тараз</t>
  </si>
  <si>
    <t>Стол рабочий офисный  для РФ в г.Жезказган</t>
  </si>
  <si>
    <t>Стол рабочий офисный  для Павлодарского ОФ в г.Павлодар</t>
  </si>
  <si>
    <t>Стол рабочий офисный  для ЮК ОФ в г.Шымкент</t>
  </si>
  <si>
    <t>кресло офисное для фил.в г.Алматы</t>
  </si>
  <si>
    <t>Кресло офисное для Атырауского ОФ в г.Атырау</t>
  </si>
  <si>
    <t>Кресло офисное для Алматинского ОФ в г.Талдыкорган</t>
  </si>
  <si>
    <t>Кресло офисное для Жамбылского ОФ в г.Тараз</t>
  </si>
  <si>
    <t>Кресло офисное для РФ в г.Жезказган</t>
  </si>
  <si>
    <t>Кресло офисное для Карагандинского ОФ в г.Караганда</t>
  </si>
  <si>
    <t>Кресло офисное для Кызылординского ОФ в г.Кызылорда</t>
  </si>
  <si>
    <t>Кресло офисное для Павлодарского ОФ в г.Павлодар</t>
  </si>
  <si>
    <t>Кресло офисное для ЮК ОФ в г.Шымкент</t>
  </si>
  <si>
    <t>стул для фил.в г.Алматы</t>
  </si>
  <si>
    <t>Стул для Актюбинского ОФ в г.Актобе</t>
  </si>
  <si>
    <t>Көкшетау қ. Ақмола ОФ үшін киімге арналған шкаф</t>
  </si>
  <si>
    <t>Шкаф для  одежды для Акмолинского ОФ в г.Кокшетау</t>
  </si>
  <si>
    <t>Қарағанды қ. Қарағанды ОФ үшін киімге арналған шкаф</t>
  </si>
  <si>
    <t>Шкаф для  одежды для Карагандинского ОФ в г.Караганда</t>
  </si>
  <si>
    <t>Шкаф книжный для Акмолинского ОФ в г.Кокшетау</t>
  </si>
  <si>
    <t>Шкаф металлический для филиала в г.Алматы</t>
  </si>
  <si>
    <t>Шкаф металлический для РФ в г.Семей</t>
  </si>
  <si>
    <t>Мобильная тумба для филиала в г.Алматы</t>
  </si>
  <si>
    <t>Мобильная тумба для Атырауского ОФ в г.Атырау</t>
  </si>
  <si>
    <t>Мобильная тумба для Жамбылского ОФ в г.Тараз</t>
  </si>
  <si>
    <t>Мобильная тумба для РФ в г.Жезказган</t>
  </si>
  <si>
    <t>Мобильная тумба для Мангистауского ОФ г.Актау</t>
  </si>
  <si>
    <t>Мобильная тумба для Павлодарского ОФ в г.Павлодар</t>
  </si>
  <si>
    <t>скамья для фил. в г.Алматы</t>
  </si>
  <si>
    <t>Скамья  для посетителей (4-х местная) для Атырауского ОФ в г.Атырау</t>
  </si>
  <si>
    <t>Павлодар қ. Павлодар ОФ үшін келушілерге арналған орындық (4 орынды)</t>
  </si>
  <si>
    <t>Скамья  для посетителей (4-х местная) для Павлодарского ОФ в г.Павлодар</t>
  </si>
  <si>
    <t>ОА ресепшнға арналған үстел</t>
  </si>
  <si>
    <t>стол для ресепшена для ЦА</t>
  </si>
  <si>
    <t>Комплект мебели для приемной  ЦА из 10 предметов</t>
  </si>
  <si>
    <t>Услуги по перезарядке углекислотных огнетушителей для филиала г.Алматы</t>
  </si>
  <si>
    <t>Услуги по перезарядке углекислотных огнетушителей для филиала г.Астана</t>
  </si>
  <si>
    <t>Услуги по перезарядке порошковых огнетушителей для филиала г.Астана</t>
  </si>
  <si>
    <t>Услуги по перезарядке углекислотных огнетушителей для Акмолинского ОФ в г.Кокшетау</t>
  </si>
  <si>
    <t>Услуги по перезарядке порошковых огнетушителей для Акмолинского ОФ в г.Кокшетау</t>
  </si>
  <si>
    <t>Услуги по перезарядке углекислотных огнетушителей для Актюбинского ОФ в г.Актобе</t>
  </si>
  <si>
    <t>Услуги по перезарядке углекислотных огнетушителей для Атырауского ОФ в г.Атырау</t>
  </si>
  <si>
    <t>Услуги по перезарядке углекислотных огнетушителей для Алматинского ОФ в г.Талдыкорган</t>
  </si>
  <si>
    <t>Услуги по перезарядке углекислотных огнетушителей для Восточно-Казахстанского ОФ в г.Усть-Каменогорск</t>
  </si>
  <si>
    <t>Услуги по перезарядке углекислотных огнетушителей для Жамбылского ОФ в г.Тараз</t>
  </si>
  <si>
    <t>Услуги по перезарядке порошковых огнетушителей для Жамбылского ОФ в г.Тараз</t>
  </si>
  <si>
    <t>Услуги по перезарядке углекислотных огнетушителей для РФ г. Жезказган в г.Жезказган</t>
  </si>
  <si>
    <t>Услуги по перезарядке углекислотных огнетушителей для Западно-Казахстанского ОФ в г.Уральск</t>
  </si>
  <si>
    <t>Услуги по перезарядке углекислотных огнетушителей для Карагандинского ОФ в г.Караганда</t>
  </si>
  <si>
    <t>Услуги по перезарядке порошковых огнетушителей для Карагандинского ОФ в г.Караганда</t>
  </si>
  <si>
    <t>Услуги по перезарядке углекислотных огнетушителей для Костанайского ОФ в г.Костанай</t>
  </si>
  <si>
    <t>Услуги по перезарядке порошковых огнетушителей для Кызылординского ОФ в г.Кызылорда</t>
  </si>
  <si>
    <t>Услуги по перезарядке углекислотных огнетушителей для Мангистауского ОФ в г.Актау</t>
  </si>
  <si>
    <t>Услуги по перезарядке порошковых огнетушителей для Мангистауского ОФ в г.Актау</t>
  </si>
  <si>
    <t>Услуги по перезарядке углекислотных огнетушителей для Павлодарского ОФ в г.Павлодар</t>
  </si>
  <si>
    <t>Услуги по перезарядке углекислотных огнетушителей для Северо-Казахстанского ОФ в г.Петропавловск</t>
  </si>
  <si>
    <t>Услуги по перезарядке порошковых огнетушителей для Северо-Казахстанского ОФ в г.Петропавловск</t>
  </si>
  <si>
    <t>Услуги по перезарядке углекислотных огнетушителей для РФ г.Семей в г.Семей</t>
  </si>
  <si>
    <t>Услуги по перезарядке порошковых огнетушителей для РФ г.Семей в г.Семей</t>
  </si>
  <si>
    <t>Услуги по перезарядке углекислотных огнетушителей для Южно-Казахстанского ОФ в г.Шымкент</t>
  </si>
  <si>
    <t>Лист</t>
  </si>
  <si>
    <t>Метр квадратный</t>
  </si>
  <si>
    <t>711210000</t>
  </si>
  <si>
    <t>Конкурс с применением торгов на понижение цены</t>
  </si>
  <si>
    <t>Услуги по техническому контролю (осмотру) дорожных транспортных средств</t>
  </si>
  <si>
    <t>ОА Toyota Hiace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</si>
  <si>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Toyota Hiace</t>
  </si>
  <si>
    <t>Услуги по техническому контролю (осмотру) дорожных транспортных средств для фил.г.Астана а/м Toyota Camry</t>
  </si>
  <si>
    <t>Астана қ. фил. Toyota  Accent  а/к үшін жол көлік құралдарына техникалық бақылау (тексеру) қызметі</t>
  </si>
  <si>
    <t>Услуги по техническому осмотру автомашины  марки  Hyundai Accent фил. г.Астана</t>
  </si>
  <si>
    <t>ОА (жаңа)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</si>
  <si>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(новые)</t>
  </si>
  <si>
    <t>ОА Skoda а/к үшін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</si>
  <si>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 а/м Skoda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</si>
  <si>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</si>
  <si>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</si>
  <si>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Ремонт электрооборудования  с заменой обмоток и изоляции</t>
  </si>
  <si>
    <t>Электр қуатын жіберу және бөлу қызметтері</t>
  </si>
  <si>
    <t>Услуги по передаче и распределению электроэнергии</t>
  </si>
  <si>
    <t>Услуги по проведению профиспытаний электрооборудования и сетей для ЦА</t>
  </si>
  <si>
    <t>Ремонт электрооборудования и сетей, электромонтажные работы для ЦА</t>
  </si>
  <si>
    <t>Услуги на отпуск энергоресурсов (электроэнергия) для основного помещения ЦА в г.Алматы</t>
  </si>
  <si>
    <t>Услуги на отпуск энергоресурсов (электроэнергия) для дополнительного помещения ЦА в г.Алматы (ул.Абая-ул.Ауэзова)</t>
  </si>
  <si>
    <t>Услуги на отпуск энергоресурсов (электроэнергия) для дополнительного помещения ЦА в г.Алматы (ул.Абая- "Темир банк")</t>
  </si>
  <si>
    <t>751510000</t>
  </si>
  <si>
    <t>Алматы қ. Бостандық ауданындағы Бөлімшеге арналған</t>
  </si>
  <si>
    <t>для Отделения в Бостандыкском районе г.Алматы</t>
  </si>
  <si>
    <t>Алматы қ. Әуезов ауданындағы Бөлімшеге арналған</t>
  </si>
  <si>
    <t>для Отделения в Ауэзовском районе г.Алматы</t>
  </si>
  <si>
    <t>Алматы қ. Алатау ауданындағы Бөлімшеге арналған</t>
  </si>
  <si>
    <t>для Отделения в Алатауском  районе г.Алматы</t>
  </si>
  <si>
    <t>Услуги по передаче и распределению электроэнергии субъектами розничного рынка электрической энергии для филиала г.Алматы</t>
  </si>
  <si>
    <t>Услуги  электроэнергии для  филиала г.Астана в Есильском районе</t>
  </si>
  <si>
    <t>751210000</t>
  </si>
  <si>
    <t xml:space="preserve"> Ыстық суды (жылу қуаты) коммуналдық тұрмыстық қажеттіліктерге бөлу қызметтері</t>
  </si>
  <si>
    <t>Услуги по распределению горячей воды (тепловой энергии) на  коммунально-бытовые нужды</t>
  </si>
  <si>
    <t>Услуги на отпуск энергоресурсов (теплоэнергия, горячая вода) для основного помещения  ЦА  в г.Алматы</t>
  </si>
  <si>
    <t>Услуги на отпуск энергоресурсов (теплоэнергия, горячая вода) для дополнительного помещения ЦА  в г.Алматы (ул.Абая-ул.Ауэзова)</t>
  </si>
  <si>
    <t>Услуги на отпуск энергоресурсов (теплоэнергия, горячая вода) для дополнительного помещения ЦА  в г.Алматы (ул.Абая-"Темир банк")</t>
  </si>
  <si>
    <t>для Отделения в Алатауском районе г.Алматы</t>
  </si>
  <si>
    <t xml:space="preserve">Алматы қ. филиалына коммуналды-тұрмыстық қажеттілктерге арналған ыстық суды жіберу қызметтері (жылу қуаты) </t>
  </si>
  <si>
    <t>Услуги по передаче, распределению горячей воды (тепловой энергии) на  коммунально-бытовые нужды для филиала г.Алматы</t>
  </si>
  <si>
    <t>Услуги  теплоэнергии и горячей воде для  филиала г.Астана в Есильском районе</t>
  </si>
  <si>
    <t>Услуги по холодному водоснабжению с использованием систем централизованного водоснабжения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</si>
  <si>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  в г.Алматы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</si>
  <si>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(ул.Абая-ул.Ауэзова)</t>
  </si>
  <si>
    <t>Услуги по распределению воды по коммунальным сетям водоснабжения (хол.вода) и прочие услуги по распределению воды (канализация) для дополнительного помещения ЦА  в г.Алматы (ул.Абая-"Темир банк")</t>
  </si>
  <si>
    <t>Услуги по передаче, распределению и холодному водоснабжению с использованием систем централизованного водоснабжения для филиала г.Алматы</t>
  </si>
  <si>
    <t>Услуги  холодной воды и канализации для  филиала г.Астана  в Есильском районе</t>
  </si>
  <si>
    <t>Услуги по вывозу твердо-бытовых отходов</t>
  </si>
  <si>
    <t>Услуги  по вывозу мусора для помещения под Архив -1 (г.Алматы) ул.Суюнбая</t>
  </si>
  <si>
    <t xml:space="preserve"> 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</si>
  <si>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</si>
  <si>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ОА негізгі үй-жайына арналған эксплуатациондық қызметтер кешені</t>
  </si>
  <si>
    <t>Эксплуатационные услуги для основного помещения ЦА</t>
  </si>
  <si>
    <t>Эксплуатационные услуги для  дополнительного помещения ЦА (ул.Абая-ул.Ауэзова)</t>
  </si>
  <si>
    <t xml:space="preserve">Эксплуатационные услуги для  дополнительного помещения ЦА (ул.Абая-"Темир банк") </t>
  </si>
  <si>
    <t>Услуги по аренде и эксплуатации имущества недвижимого собственного или арендуемого нежилого прочие для филиала г.Алматы</t>
  </si>
  <si>
    <t xml:space="preserve">Астана қ. филиалының Есіл ауданына  арналған эксплуатациондық қызметтер кешені  </t>
  </si>
  <si>
    <t>Эксплуатационные услуги  для  филиала г.Астана  в Есильском  районе</t>
  </si>
  <si>
    <t>Бланки</t>
  </si>
  <si>
    <t>Қағаз</t>
  </si>
  <si>
    <t>Бумага</t>
  </si>
  <si>
    <t>Қарындаш</t>
  </si>
  <si>
    <t>Карандаш</t>
  </si>
  <si>
    <t>Сызғыш</t>
  </si>
  <si>
    <t>Линейка</t>
  </si>
  <si>
    <t>Өшіргіш</t>
  </si>
  <si>
    <t>Ластик</t>
  </si>
  <si>
    <t xml:space="preserve">Тақтаға арналған маркерлі жиынтық </t>
  </si>
  <si>
    <t>Набор для маркерной доски</t>
  </si>
  <si>
    <t>Пышақ</t>
  </si>
  <si>
    <t>Нож</t>
  </si>
  <si>
    <t>Антиқапсырғыш</t>
  </si>
  <si>
    <t>Антистеплер</t>
  </si>
  <si>
    <t>Скоба</t>
  </si>
  <si>
    <t>Штемпельная краска</t>
  </si>
  <si>
    <t>Ұштағыш</t>
  </si>
  <si>
    <t>Точилка</t>
  </si>
  <si>
    <t>Ескертпе жазуға арналған қағаз</t>
  </si>
  <si>
    <t>Бумага для заметок</t>
  </si>
  <si>
    <t>Ылғалдандырғыш</t>
  </si>
  <si>
    <t>Увлажнитель</t>
  </si>
  <si>
    <t>Фирмалық бланкілер</t>
  </si>
  <si>
    <t>Фирменные бланки</t>
  </si>
  <si>
    <t>Карандаш со стирательной резинкой</t>
  </si>
  <si>
    <t>Линейка пластмассовая</t>
  </si>
  <si>
    <t>Силикатты желім</t>
  </si>
  <si>
    <t>Клей силикатный</t>
  </si>
  <si>
    <t>Ластик (стирательная резинка)</t>
  </si>
  <si>
    <t>Маркер для белой доски, сухостираемый, набор 4 цвета</t>
  </si>
  <si>
    <t>Нож канцелярский со стальным выдвижным лезвием 18 мм</t>
  </si>
  <si>
    <t>Антистеплер для расшивания сшитых степлером пакетов, металлическая конструкция</t>
  </si>
  <si>
    <t>Скобы для степлера № 24/6, стальные, 1000 штук в упаковке</t>
  </si>
  <si>
    <t>Скобы для степлера № 10 стальные, 1000 штук в упаковке</t>
  </si>
  <si>
    <t>Штемпельная краска на водной основе для дозаправки штепельных подушек, цвет синий, объем флакона 28мл</t>
  </si>
  <si>
    <t>Резервуары мен ұзақ мерзімге шыдайтын жүзі бар қарындаш ұштағыш</t>
  </si>
  <si>
    <t>Точилка для карандашей с резервуаром и долгослужащим лезвием</t>
  </si>
  <si>
    <t>Высококачественная самоклеящаяся бумага для заметок с клейким краем в целофановой упаковке в виде куба,</t>
  </si>
  <si>
    <t>Блок бумаги для флипчарта с универсальной перфорацией, 50 листов в пачке</t>
  </si>
  <si>
    <t>Губка канцелярская - увлажнитель для пальцев</t>
  </si>
  <si>
    <t>Услуги телефонной связи и другие услуги телекоммуникаций для филиала в г.Алматы</t>
  </si>
  <si>
    <t>Услуги телефонной связи и другие услуги телекоммуникаций для ЦО филиала г.Астана в с.Акмол</t>
  </si>
  <si>
    <t>116630100</t>
  </si>
  <si>
    <t>Услуги телефонной связи и другие услуги телекоммуникаций для Отделен6ия филиала  г.Астана в Алматинском районе</t>
  </si>
  <si>
    <t>711110000</t>
  </si>
  <si>
    <t>Услуги телефонной связи и другие услуги телекоммуникаций для ЦО  Павлодарского ОФ в с.Теренколь</t>
  </si>
  <si>
    <t>554830100</t>
  </si>
  <si>
    <t>Флажок настольный</t>
  </si>
  <si>
    <t>Нагрудный знак</t>
  </si>
  <si>
    <t>Подставка</t>
  </si>
  <si>
    <t>Орталық аппаратқа арналған Е1 ағымының байланыс қызметтері</t>
  </si>
  <si>
    <t>Услуги связи потока Е1 для центрального аппарата</t>
  </si>
  <si>
    <t>Услуги телефонной связи и другие услуги телекоммуникаций для архива (г.Алматы)</t>
  </si>
  <si>
    <t>Флажки с логотипом (Согласно утвержденным образцам)</t>
  </si>
  <si>
    <t>Бейджи с ланьярдом (Согласно утвержденному образцу)</t>
  </si>
  <si>
    <t>Кувертки (Согласно утвержденному образцу)</t>
  </si>
  <si>
    <t>Услуги по страхованию (обязательному) гражданско-правовой ответственности автовладельца</t>
  </si>
  <si>
    <t>Услуги по аренде офисных помещений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</si>
  <si>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Skoda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</si>
  <si>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 а/м Skoda для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</si>
  <si>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Toyota Camry фил. г.Астана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</si>
  <si>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а/м Hyndai Accent фил. г.Астана</t>
  </si>
  <si>
    <t>Аренда основного помещения для  ЦА площадь от 1770 до 1815 кв.м</t>
  </si>
  <si>
    <t>Аренда помещения для ЦО  филиала г.Алматы в г.Каскелен площадь от 50 до 150 кв.м</t>
  </si>
  <si>
    <t>Аренда помещения для ЦО  филиала г.Алматы в с.Узынагаш площадь от 31 до 50 кв.м</t>
  </si>
  <si>
    <t>Аренда помещения для ЦО  филиала г.Алматы в г.Капшагай площадь от 51 до 70 кв.м</t>
  </si>
  <si>
    <t>Аренда помещения для ЦО  филиала г.Алматы в п.Отеген Батыр площадь от 31 до 50 кв.м</t>
  </si>
  <si>
    <t>751710000</t>
  </si>
  <si>
    <t>Аренда помещения для ЦО в  с.Шелек  филиала г.Алматы площадь от 31 до 50 кв.м</t>
  </si>
  <si>
    <t>Аренда помещения для ЦО филиала г. Астана в п.Шортанды Шортандинского р-она площадь от 31 до 50 кв.м</t>
  </si>
  <si>
    <t>Аренда помещения для ЦО  филиала г.Астана в г.Ерейментау Ерейментауского р-на площадь от 18 до 30 кв.м</t>
  </si>
  <si>
    <t>Аренда помещения для ЦО филиала г.Астана в п.Астраханка площадь 51-70 кв.м</t>
  </si>
  <si>
    <t>113630100</t>
  </si>
  <si>
    <t>Аренда помещения для Отделения в Алматинском  районе  филиала в г.Астана  площадь от 201 до 250 кв.м</t>
  </si>
  <si>
    <t>Аренда помещения для Отделения в Есильском районе  филиала в г.Астана  площадь от 700 до 1050 кв.м</t>
  </si>
  <si>
    <t>Аренда  помещения для  филиала в г.Астана  в Сарыаркинском районе  площадь  421-500 кв.м</t>
  </si>
  <si>
    <t>Аренда  помещения для  филиала в г.Астана  в Сарыаркинском районе  площадь  150-300кв.м</t>
  </si>
  <si>
    <t>113430100</t>
  </si>
  <si>
    <t>Аренда помещения для ЦО  филиала Акмолинского ОФ в г.Щучинск площадь от 71 до 90кв.м</t>
  </si>
  <si>
    <t>Аренда помещения для ЦО  филиала Акмолинского ОФ в г.Степногорске площадь от 51 до 70 кв.м</t>
  </si>
  <si>
    <t>Аренда помещения  для  ЦО  Акмолинского ОФ в г.Атбасар площадь 31-50 кв.м</t>
  </si>
  <si>
    <t>Аренда помещения для ЦО  Акмолинского ОФ в г.Акколь площадь от 31 до 50 кв.м</t>
  </si>
  <si>
    <t>113220100</t>
  </si>
  <si>
    <t>Аренда помещения для ЦО  филиала Акмолинского ОФ в г.Есиль площадь от 18 до 30 кв.м</t>
  </si>
  <si>
    <t>Аренда помещения для ЦО  филиала Акмолинского ОФ в с.Балкашино Сандыктауского р-она площадь от 18 до 30 кв.м</t>
  </si>
  <si>
    <t>116430100</t>
  </si>
  <si>
    <t>Аренда помещения для ЦО  Акмолинского ОФ в г.Державинск площадь от 18 до 30 кв.м</t>
  </si>
  <si>
    <t>Аренда помещения для ЦО в п.Зеренда Акмолинского ОФ площадь от 31 до 50 кв.м</t>
  </si>
  <si>
    <t>115630100</t>
  </si>
  <si>
    <t>114020100</t>
  </si>
  <si>
    <t>Аренда помещения для ЦО в с.Жаксы  Акмолинского ОФ площадь от 18 до 30 кв.м</t>
  </si>
  <si>
    <t>115230100</t>
  </si>
  <si>
    <t>Аренда помещения для ЦО в г.Степняк Акмолинского ОФ площадь от 31 до 50 кв.м</t>
  </si>
  <si>
    <t>Аренда помещения для Акмолинского ОФ г.Кокшетау (основное помещение) площадь   от 501 до 555 кв.м</t>
  </si>
  <si>
    <t>Аренда помещения для ЦО Актюбинского  ОФ в  г. Шалкар площадь от 51 до 70 кв.м</t>
  </si>
  <si>
    <t>Аренда помещения для ЦО  Актюбинского ОФ в г. Кандыагаш площадь от 51 до 70 кв.м</t>
  </si>
  <si>
    <t>Аренда помещения для ЦО  Актюбинского ОФ в с.Карауылкелды площадь от 31 до 50кв.м</t>
  </si>
  <si>
    <t>Аренда помещения для ЦО   Актюбинского ОФ в с.Иргиз Иргизского р-она площадь от 31 до 50 кв.м</t>
  </si>
  <si>
    <t>Аренда помещения для ЦО  Актюбинского ОФ в  п.Шубаркудук площадь от 51 до 70 кв.м</t>
  </si>
  <si>
    <t>Аренда помещения для ЦО  Актюбинского ОФ в с.Комсомольское площадь от 18 кв.м до 30 кв.м</t>
  </si>
  <si>
    <t>Аренда помещения для ЦО в г.Хромтау Актюбинского ОФ площадь от 51 до 70 кв.м</t>
  </si>
  <si>
    <t>Аренда помещения для ЦО в с.Кобда Актюбинского ОФ площадь от 31 до 50 кв.м</t>
  </si>
  <si>
    <t>Аренда помещения для ЦО в с.Уил Актюбинского ОФ площадь от 31 до 50 кв.м</t>
  </si>
  <si>
    <t>Аренда помещения для ЦО в с.Мартук Актюбинского ОФ площадь от 31 до 50 кв.м</t>
  </si>
  <si>
    <t>Аренда помещения для ЦО в г.Алга Актюбинского ОФ площадь от 31 до 50 кв.м</t>
  </si>
  <si>
    <t>Аренда помещения для ЦО в с.Бадамша Актюбинского ОФ площадь от 31 до 50 кв.м</t>
  </si>
  <si>
    <t>Аренда помещения для Актюбинского ОФ г.Актобе  от 51 до 70  кв.м  Отделение №1</t>
  </si>
  <si>
    <t>Аренда помещения для  Актюбинского ОФ г.Актобе площадь от 501 до 555 кв.м</t>
  </si>
  <si>
    <t>Аренда помещения для ЦО Атырауского Оф в.п.Доссор Макатского р-на  площадь от 18 до 30 кв.м</t>
  </si>
  <si>
    <t>Аренда помещения для ЦО  Атырауского ОФ  в  г.Кульсары площадь от 71 до 90 кв.м</t>
  </si>
  <si>
    <t>Аренда помещения для ЦО  Атырауского ОФ в с.Ганюшкино Курмангазинского р-она площадь от 31  до 50 кв.м</t>
  </si>
  <si>
    <t>Аренда помещения для ЦО  Атырауского ОФ в с.Аккистау Исатайского р-она площадь от18 до 30 кв.м</t>
  </si>
  <si>
    <t>Аренда помещения для ЦО  Атырауского ОФ в п.Индер Индерского р-она площадь от 31 до 50 кв.м</t>
  </si>
  <si>
    <t>Аренда помещения для ЦО  Атырауского ОФ в п.Макат  площадь от 18 до 30 кв.м</t>
  </si>
  <si>
    <t>Аренда помещения для ЦО в с.Махамбет Атырауского ОФ площадь от 18 до 30 кв.м</t>
  </si>
  <si>
    <t>Аренда помещения для Атырауский ОФ г.Атырау площадь от 501 до 555  кв.м</t>
  </si>
  <si>
    <t>Аренда помещения для ЦО  Алматинского ОФ в г.Жаркент площадь от 51 до 70 кв.м</t>
  </si>
  <si>
    <t>195620100</t>
  </si>
  <si>
    <t>Аренда помещения для ЦО  Алматинского ОФ в г.Ушарал площадь от 51 до 70 кв.м</t>
  </si>
  <si>
    <t>193420100</t>
  </si>
  <si>
    <t>Аренда помещения для ЦО  Алматинского ОФ в г.Сарканд площадь от 31 до 50 кв.м</t>
  </si>
  <si>
    <t>196020100</t>
  </si>
  <si>
    <t>194630100</t>
  </si>
  <si>
    <t>Аренда помещения для ЦО  Алматинского ОФ в г.Уштобе площадь от 31 до 50 кв.м</t>
  </si>
  <si>
    <t>195020100</t>
  </si>
  <si>
    <t>Аренда помещения для ЦО  Алматинского ОФ в г.Текели площадь от 31 до 50 кв.м</t>
  </si>
  <si>
    <t>192610000</t>
  </si>
  <si>
    <t>193630100</t>
  </si>
  <si>
    <t>193230100</t>
  </si>
  <si>
    <t>194830100</t>
  </si>
  <si>
    <t>196430100</t>
  </si>
  <si>
    <t>193443100</t>
  </si>
  <si>
    <t>Аренда помещения для Алматинского ОФ г.Талдыкорган   площадь от 101 до 150 кв.м  Отделение №1</t>
  </si>
  <si>
    <t>Аренда помещения для Алматинского ОФ г.Талдыкорган (основное помещение)  площадь от 420 до 500 кв.м</t>
  </si>
  <si>
    <t>636430100</t>
  </si>
  <si>
    <t>Аренда помещения для ЦО  Восточно-Казахстанского ОФ в г.Шемонаиха плошадь от 31 до 50 кв.м</t>
  </si>
  <si>
    <t>636820100</t>
  </si>
  <si>
    <t>Аренда помещения для ЦО  Восточно-Казахстанского ОФ в г.Риддер площадь от 51 до 70 кв.м</t>
  </si>
  <si>
    <t>632410000</t>
  </si>
  <si>
    <t>Аренда помещения для ЦО  Восточно-Казахстанского ОФ в г.Зайсан площадь от 31 до 50 кв.м</t>
  </si>
  <si>
    <t>634620100</t>
  </si>
  <si>
    <t>Аренда помещения для ЦО  Восточно-Казахстанского ОФ в с.Аксуат Тарбагатайского р-она площадь от 31 до 50 кв.м</t>
  </si>
  <si>
    <t>635830100</t>
  </si>
  <si>
    <t>Аренда помещения для ЦО  Восточно-Казахстанского ОФ в г.Зыряновск Зыряновского района площадь от 31 до 50 кв.м</t>
  </si>
  <si>
    <t>632010000</t>
  </si>
  <si>
    <t>Аренда помещения для ЦО  Восточно-Казахстанского ОФ в с.Улкен Нарын Катон-Карагайского р-она площадь от 31 до 50 кв.м</t>
  </si>
  <si>
    <t>635430100</t>
  </si>
  <si>
    <t>Аренда помещения для Восточно-Казахстанского ОФ в г.Усть-Каменогорск   площадь от 451 до 500 кв.м</t>
  </si>
  <si>
    <t>Аренда помещения для ЦО  Восточно-Казахстанского ОФ в с.Калбатау Жарминского р-она площадь от 31 до 50 кв.м</t>
  </si>
  <si>
    <t>634430100</t>
  </si>
  <si>
    <t>Аренда помещения для ЦО  Восточно-Казахстанского ОФ  в.с.Курчум Курчумского р-она площадь от 31 до 50 кв.м</t>
  </si>
  <si>
    <t>635230100</t>
  </si>
  <si>
    <t>Аренда помещения для ЦО  Восточно-Казахстанского ОФ в с.Кокпекты площадь от 31 до 50 кв.м</t>
  </si>
  <si>
    <t>635030100</t>
  </si>
  <si>
    <t>Аренда помещения для ЦО в п.Глубокое Восточно-Казахстанского ОФ площадь от 31 до 50 кв.м</t>
  </si>
  <si>
    <t>634030100</t>
  </si>
  <si>
    <t>Аренда помещения для ЦО в п.Касыма Касенова  Восточно-Казахстанского ОФ площадь от 51 до 70 кв.м</t>
  </si>
  <si>
    <t>636230100</t>
  </si>
  <si>
    <t>Аренда помещения для ЦО в г.Серебрянск Восточно-Казахстанского ОФ площадь от 31 до 50 кв.м</t>
  </si>
  <si>
    <t>634821100</t>
  </si>
  <si>
    <t>Аренда помещения для Восточно-Казахстанского ОФ в г.Усть-Каменогорск  Отделение №1 площадь от 101 до 150 кв.м</t>
  </si>
  <si>
    <t>Аренда  помещения для ЦО  Жамбылского ОФ. в с.Кулан площадь от 51 до 70 кв.м</t>
  </si>
  <si>
    <t>315030100</t>
  </si>
  <si>
    <t>Аренда помещения для  ЦО  Жамбылского ОФ в с.Кордай площадь от 51 до 70 кв.м</t>
  </si>
  <si>
    <t>314830100</t>
  </si>
  <si>
    <t>Аренда помещения для  ЦО Жамбылского ОФ в г.Шу площадь от 51 до 70 кв.м</t>
  </si>
  <si>
    <t>316621100</t>
  </si>
  <si>
    <t>Аренда помещения для  ЦО Жамбылского ОФ АП в с.Мойынкум площадь от 31 до 50 кв.м</t>
  </si>
  <si>
    <t>315630100</t>
  </si>
  <si>
    <t>Аренда помещения для ЦО  Жамбылского ОФ в г.Каратау Таласского р-она площадь от 31 до 50 кв.м</t>
  </si>
  <si>
    <t>316220100</t>
  </si>
  <si>
    <t>Аренда помещения для ЦО  Жамбылского ОФ в с.Мерке площадь от 31 до 50 кв.м</t>
  </si>
  <si>
    <t>315430100</t>
  </si>
  <si>
    <t>313630100</t>
  </si>
  <si>
    <t>314030100</t>
  </si>
  <si>
    <t>Аренда помещения для ЦО  Жамбылского ОФ в с.Б.Момышулы площадь от 31 до 50 кв.м</t>
  </si>
  <si>
    <t>314230100</t>
  </si>
  <si>
    <t>Аренда помещения для ЦО  Жамбылского ОФ в г.Жанатас площадь от 51 до 70 кв.м</t>
  </si>
  <si>
    <t>316020100</t>
  </si>
  <si>
    <t>316630100</t>
  </si>
  <si>
    <t>Аренда  помещения   для Отделения №1   Жамбылского ОФ (г.Тараз) площадь от 80  до 200 кв.м</t>
  </si>
  <si>
    <t>Жамбыл ОФ арналған үй-жайды жалдау (Тараз қ.) 351-400 кв.м</t>
  </si>
  <si>
    <t>Аренда  помещения  для  Жамбылского ОФ (г.Тараз) площадь от 351 до 400 кв.м</t>
  </si>
  <si>
    <t>Аренда помещения для ЦО  в г.Сатпаев       ( РФ г.Жезказган) площадь от 71 до 90 кв.м</t>
  </si>
  <si>
    <t>Аренда помещения для ЦО в г.Каражал РФ г.Жезказган  площадь от 31 до 50 кв.м</t>
  </si>
  <si>
    <t>Аренда помещения для ЦО в с.Улытау РФ г.Жезказган площадь от 51 до 70 кв.м</t>
  </si>
  <si>
    <t>Аренда помещения для регионального филиала в г.Жезказган площадь от 556 до 600 кв.м</t>
  </si>
  <si>
    <t>Аренда помещения для ЦО  Западно-Казахстанского ОФ в г.Аксай площадь от 51 до 70 кв.м</t>
  </si>
  <si>
    <t>Аренда помещения для ЦО  Западно-Казахстанского ОФ в с.Казталовка площадь от 31 до 50 кв.м</t>
  </si>
  <si>
    <t>Аренда помещения для ЦО Западно-Казахстанского ОФ в с.Переметное площадь от 31 до 50 кв.м</t>
  </si>
  <si>
    <t>Аренда помещения для ЦО  Западно-Казахстанского ОФ в с.Таскала  площадь от 31 до 50 кв.м</t>
  </si>
  <si>
    <t>Аренда помещения для ЦО  Западно-Казахстанского ОФ в с.Федоровка  площадь от 31 до 50 кв.м</t>
  </si>
  <si>
    <t>Аренда помещения для ЦО  Западно-Казахстанского ОФ в с.Жангала площадь от 31  до 50 кв.м</t>
  </si>
  <si>
    <t>Аренда помещения для ЦО в с.Жанибек Западно-Казахстанского ОФ площадь от 31 до 50 кв.м</t>
  </si>
  <si>
    <t>Аренда помещения для ЦО в с.Тайпак  Западно-Казахстанского ОФ площадь от 31 до 50 кв.м</t>
  </si>
  <si>
    <t>Аренда помещения для ЦО в  с.Жымпиты  Западно-Казахстанского ОФ площадь от 31 до 50 кв.м</t>
  </si>
  <si>
    <t>Аренда помещения для ЦО в с.Сайхин  Западно-Казахстанского ОФ площадь от 31 до 50 кв.м</t>
  </si>
  <si>
    <t>Аренда помещения  для Западно-Казахстанского ОФ в г.Уральск площадь от 51 до 70 кв.м Отделение №1</t>
  </si>
  <si>
    <t>Аренда помещения для Западно-Казахстанского ОФ в г.Уральск площадь от 401 до 450 кв.м</t>
  </si>
  <si>
    <t>Аренда помещения для ЦО Карагандинского ОФ в г.Темиртау площадь от 101 до 150 кв.м</t>
  </si>
  <si>
    <t>Аренда помещения для ЦО  Карагандинского ОФ в г.Абай плошадь от 31 до 50 кв.м</t>
  </si>
  <si>
    <t>353220100</t>
  </si>
  <si>
    <t>Аренда помещения для ЦО  Карагандинского ОФ в г.Сарань площадь от 31 до 50  кв.м</t>
  </si>
  <si>
    <t>352210000</t>
  </si>
  <si>
    <t>Аренда помещения для ЦО Карагандинского ОФ в г.Балхаш площадь от 51 до 70 кв.м</t>
  </si>
  <si>
    <t>Аренда помещения для ЦО Карагандинского ОФ в п.Ботакара Бухар-Жырауский район площадь от 18 до 30 кв.м</t>
  </si>
  <si>
    <t>354030100</t>
  </si>
  <si>
    <t>Аренда помещения для ЦО  Карагандинского ОФ в г.Каркаралинск площадь от 31 до 50 кв.м</t>
  </si>
  <si>
    <t>354820100</t>
  </si>
  <si>
    <t>Аренда помещения для ЦО  Карагандинского ОФ в г.Шахтинск площадь от 31 до 50 кв.м</t>
  </si>
  <si>
    <t>355630100</t>
  </si>
  <si>
    <t>Аренда помещения для ЦО в п.Атасу Карагандинского ОФ площадь от 18 до 30 кв.м</t>
  </si>
  <si>
    <t>354430100</t>
  </si>
  <si>
    <t>353630100</t>
  </si>
  <si>
    <t>356430100</t>
  </si>
  <si>
    <t>355230100</t>
  </si>
  <si>
    <t>352110000</t>
  </si>
  <si>
    <t>Аренда помещения для Карагандинского ОФ в г.Караганда площадь от 601 до 650 кв.м</t>
  </si>
  <si>
    <t>Аренда помещения для ЦО  Костанайского ОФ в г.Лисаковск площадь от 51 до 70 кв.м</t>
  </si>
  <si>
    <t>Аренда помещения для ЦО  Костанайского ОФ в г.Рудный площадь от 71 до 90 кв.м</t>
  </si>
  <si>
    <t>Аренда помещения для ЦО Костанайского ОФ в с.Аулиеколь площадь от 31 до 50 кв.м</t>
  </si>
  <si>
    <t>Аренда помещения для  ЦО  Костанайского ОФ в г.Аркалык площадь от 51 до 70 кв.м</t>
  </si>
  <si>
    <t>Аренда помещения для ЦО  Костанайского ОФ в п.Карабалык Карабалыкского р-она плошадь от 51 до 70 кв.м</t>
  </si>
  <si>
    <t>Аренда помещения для Костанайский ОФ г.Костанай  площадь от 501 кв.м до 555 кв.м</t>
  </si>
  <si>
    <t>Аренда помещения для ЦО  Костанайского ОФ в г.Житикара площадь от 51 до 70 кв.м</t>
  </si>
  <si>
    <t>Аренда помещения для ЦО  Костанайского ОФ в с.Карасу площадь от 31 до 50 кв.м</t>
  </si>
  <si>
    <t>Аренда помещения для ЦО  Костанайского ОФ в с.Тарановское площадь от 31 до 50 кв.м</t>
  </si>
  <si>
    <t>Аренда помещения для ЦО  Костанайского ОФ в  с.Узунколь площадь от 31 до 50 кв.м</t>
  </si>
  <si>
    <t>Аренда помещения для ЦО  Костанайского ОФ в  с.Федоровка  площадь от 31 до 50кв.м</t>
  </si>
  <si>
    <t>Аренда помещения для ЦО  Костанайского ОФ в п. Кушмурун  площадь от 31 до 50 кв.м</t>
  </si>
  <si>
    <t>Аренда помещения для ЦО в с.Камысты Костанайского ОФ площадь от 31 до 50 кв.м</t>
  </si>
  <si>
    <t>Аренда помещения для ЦО в с.Убаганское Костанайского ОФ площадь от 31 до 50 кв.м</t>
  </si>
  <si>
    <t>Аренда помещения для ЦО в с.Амангельды Костанайского ОФ площадь от 31 до 50 кв.м</t>
  </si>
  <si>
    <t>Аренда помещения для ЦО в с.Денисовка Костанайского ОФ площадь от 18 до 50 кв.м</t>
  </si>
  <si>
    <t>Аренда помещения для ЦО в п.Затобольск Костанайского ОФ площадь от 31 до 50 кв.м</t>
  </si>
  <si>
    <t>Аренда помещения для ЦО в с.Караменды  Костанайского ОФ площадь от 31  до 50 кв.м</t>
  </si>
  <si>
    <t>Аренда помещения для Костанайский ОФ г.Костанай  площадь от 51 до 70 кв.м Отделение №1</t>
  </si>
  <si>
    <t>Аренда помещения для ЦО  Кызылординского ОФ в г.Аральск площадь от 31 до 50 кв.м</t>
  </si>
  <si>
    <t>433220100</t>
  </si>
  <si>
    <t>Аренда помещения для ЦО  Кызылординского ОФ  в  п.Шиели площадь от 31 до 50 кв.м</t>
  </si>
  <si>
    <t>Аренда помещения для ЦО  Кызылординского ОФ в п.Жанакорган Жанакорганского р-она площадь от 31 до 50 кв.м</t>
  </si>
  <si>
    <t>Аренда  помещения для   Кызылординского ОФ  (г.Кызылорда) площадь от 450 кв.м до 600 кв.м</t>
  </si>
  <si>
    <t>Аренда помещения для ЦО  Кызылординского ОФ в с.Жосалы Кармакчинского р-она площадь от 31 до 50 кв.м</t>
  </si>
  <si>
    <t>Аренда помещения для ЦО  Кызылординского ОФ в п.Жалагаш площадь от 31 до 50 кв.м</t>
  </si>
  <si>
    <t>Аренда помещения для ЦО  Кызылординского ОФ в п.Теренозек  площадь от 31 до 50 кв.м</t>
  </si>
  <si>
    <t>Аренда помещения для ЦО  Кызылординского ОФ в п.Торетам площадь от 31 до 50 кв.м</t>
  </si>
  <si>
    <t>Аренда помещения для ЦО  Мангистауского ОФ в с.Бейнеу Бейнеуский район площадь от 51 до 70 кв.м</t>
  </si>
  <si>
    <t>Аренда помещения для ЦО Мангистауского ОФ в г.Жанаозен площадь от 91 до 100 кв.м</t>
  </si>
  <si>
    <t>Аренда помещения для ЦО  Мангистауского ОФ в г.Форт-Шевченко Тупкараганского р-она площадь от 18 до 30 кв.м</t>
  </si>
  <si>
    <t>Аренда помещения для ЦО  Мангистауского ОФ в с.Курык Каракиянского р-она площадь от 18 до 30 кв.м</t>
  </si>
  <si>
    <t>Аренда помещения для ЦО  Мангистауского ОФ в с.Шетпе площадь от 18 до 30 кв.м</t>
  </si>
  <si>
    <t>Аренда помещения для Мангистауского ОФ в г.Актау площадь от 351 до 400 кв.м</t>
  </si>
  <si>
    <t>Аренда помещения для ЦО  Павлодарского ОФ в г.Экибастуз площадь от 71 до 90 кв.м</t>
  </si>
  <si>
    <t>552210000</t>
  </si>
  <si>
    <t>Аренда помещения для  ЦО Павлодарского ОФ в г.Аксу площадь от 51 до 70 кв.м</t>
  </si>
  <si>
    <t>551610000</t>
  </si>
  <si>
    <t>553630100</t>
  </si>
  <si>
    <t>Аренда помещения для  ЦО  Павлодарского ОФ в с.Иртышск площадь от 31 до 50 кв.м</t>
  </si>
  <si>
    <t>554630100</t>
  </si>
  <si>
    <t>556830100</t>
  </si>
  <si>
    <t>Аренда помещения для ЦО  Павлодарского ОФ в с.Железинка Железинского р-она площадь от 31 до 50 кв.м</t>
  </si>
  <si>
    <t>554230100</t>
  </si>
  <si>
    <t>Аренда помещения для ЦО  Павлодарского ОФ в с.Теренколь площадь от 31 до 50 кв.м</t>
  </si>
  <si>
    <t>Аренда помещения для ЦО в с.Успенка Павлодарского ОФ площадь от 31 до 50 кв.м</t>
  </si>
  <si>
    <t>556430100</t>
  </si>
  <si>
    <t>Аренда помещения для ЦО в с.Актогай Павлодарского ОФ площадь от 18 до 30 кв.м</t>
  </si>
  <si>
    <t>553230100</t>
  </si>
  <si>
    <t>Аренда помещения для ЦО в с.Акку Павлодарского ОФ площадь от 31 до 50 кв.м</t>
  </si>
  <si>
    <t>555230100</t>
  </si>
  <si>
    <t>Аренда помещения для ЦО в с.Коктобе Павлодарского ОФ площадь от 18 до 30 кв.м</t>
  </si>
  <si>
    <t>555630100</t>
  </si>
  <si>
    <t>Аренда помещения для Павлодарского ОФ в г.Павлодар  Отделение №1  площадь от 201 до 250 кв.м</t>
  </si>
  <si>
    <t>Аренда помещения для Павлодарского ОФ в г.Павлодар  площадь от 500 до 600 кв.м</t>
  </si>
  <si>
    <t>Аренда помещения для ЦО  Северо-Казахстанского ОФ в с.Новоишимское площадь от 31 до 50 кв.м</t>
  </si>
  <si>
    <t>Аренда помещения для ЦО  Северо-Казахстанского ОФ в с.Талшик площадь от 31 до 50 кв.м</t>
  </si>
  <si>
    <t>Аренда помещения для ЦО  Северо-Казахстанского ОФ  в с.Саумалколь площадь от 31 до 50 кв.м</t>
  </si>
  <si>
    <t>Аренда помещения для ЦО Северо-Казахстанского ОФ в г.Тайынша площадь от 31 до 50 кв.м</t>
  </si>
  <si>
    <t>Аренда помещения для  ЦО  Северо-Казахстанского ОФ в г.Булаево Булаевского р-она/М.Жумабаева площадь от 31 до 50 кв.м</t>
  </si>
  <si>
    <t>Аренда помещения для ЦО  Северо-Казахстанского ОФ в г.Сергеевка, р-он Шал Акына площадь от 31 до 50 кв.м</t>
  </si>
  <si>
    <t>Аренда помещения для  ЦО Северо-Казахстанского ОФ в с.Пресновка Жамбылского р-она площадь от 18 до 30 кв.м</t>
  </si>
  <si>
    <t>Аренда помещения для  ЦО  Северо-Казахстанского ОФ в с.Кишкенеколь Уалихановского р-она площадь от 31 до 50 кв.м</t>
  </si>
  <si>
    <t>Аренда помещения для ЦО  Северо-Казахстанского ОФ в с.Тимирязево площадь от 18 до 30 кв.м</t>
  </si>
  <si>
    <t>Аренда помещения для ЦО в г.Мамлютка Северо-Казахстанского ОФ площадь от 31 до 50 кв.м</t>
  </si>
  <si>
    <t>Аренда помещения для ЦО в с.Явленка Северо-Казахстанского ОФ площадь от 21 до 50 кв.м</t>
  </si>
  <si>
    <t>Аренда помещения для ЦО в с.Смирново Северо-Казахстанского ОФ площадь от 20 до 50 кв.м</t>
  </si>
  <si>
    <t>Аренда помещения для ЦО в с.Бесколь Северо-Казахстанского ОФ площадь от 31 до 50 кв.м</t>
  </si>
  <si>
    <t>Аренда помещения для Северо-Казахстанского ОФ в г.Петропавловск Отделение   площадь от 51 до 70 кв.м</t>
  </si>
  <si>
    <t>Аренда помещения для Северо-Казахстанского ОФ в г.Петропавловск (основное помещение) площадь 401 - 450 кв.м</t>
  </si>
  <si>
    <t>Аренда помещения для ЦО  г.Аягоз регионального филиала г.Семей площадь от 51 до 70 кв.м</t>
  </si>
  <si>
    <t>Аренда помещения для ЦО  в с.Бескарагай РФ г.Семей площадь от 51 до 70 кв.м</t>
  </si>
  <si>
    <t>633630100</t>
  </si>
  <si>
    <t>Аренда помещения для ЦО в с.Бородулиха РФ г.Семей площадь от 31 до 50 кв.м</t>
  </si>
  <si>
    <t>633830100</t>
  </si>
  <si>
    <t>Аренда помещения для ЦО  в г.Курчатов РФ г.Семей площадь от 18 до 30 кв.м</t>
  </si>
  <si>
    <t>632210000</t>
  </si>
  <si>
    <t>633845100</t>
  </si>
  <si>
    <t>633230100</t>
  </si>
  <si>
    <t>633441100</t>
  </si>
  <si>
    <t>Аренда помещения для ЦО  г.Шар регионального филиала г.Семей площадь от 18 до 30 кв.м</t>
  </si>
  <si>
    <t>634421100</t>
  </si>
  <si>
    <t>Аренда помещения для РФ г.Семей площадь от 556 до 600 кв.м</t>
  </si>
  <si>
    <t>Аренда помещения для ЦО  Южно-Казахстанского ОФ в г.Жетысай площадь от 51 до 70 кв.м</t>
  </si>
  <si>
    <t>Аренда помещения для ЦО Южно-Казахстанского ОФ в г.Туркестан площадь от 51 до 70 кв.м</t>
  </si>
  <si>
    <t>Аренда помещения для ЦО  Южно-Казахстанского ОФ в г.Арысь площадь от 31 до 50 кв.м</t>
  </si>
  <si>
    <t>Аренда помещения для ЦО  Южно-Казахстанского ОФ в с.Шолаккорган площадь от 51 до 70 кв.м</t>
  </si>
  <si>
    <t>Аренда помещения для  ЦО  Южно-Казахстанского ОФ в г.Ленгер Толебийского р-она площадь от 31 до 50 кв.м</t>
  </si>
  <si>
    <t>Аренда помещения для ЦО  Южно-Казахстанского ОФ в с.Т.Рыскулов Тюлькубасского р-она площадь от 51 до 70 кв.м</t>
  </si>
  <si>
    <t>Аренда помещения для ЦО  Южно-Казахстанского ОФ в с.Шаульдер площадь от 31  до 50 кв.м</t>
  </si>
  <si>
    <t>Аренда помещения для ЦО в с.Казыгурт  Южно-Казахстанского ОФ площадь от 51 до 70 кв.м</t>
  </si>
  <si>
    <t>Аренда помещения для ЦО  Южно-Казахстанского ОФ в с.Шаян площадь от 31 до 50 кв.м</t>
  </si>
  <si>
    <t>Аренда помещения для ЦО  Южно-Казахстанского ОФ в г.Кентау  площадь от 51 до 70 кв.м</t>
  </si>
  <si>
    <t>Аренда помещения для ЦО  Южно-Казахстанского ОФ в с.Атакент площадь от 31 до 50 кв.м</t>
  </si>
  <si>
    <t>Аренда помещения для ЦО  Южно-Казахстанского ОФ в с.Абай  площадь от 31 до 50 кв.м</t>
  </si>
  <si>
    <t>Аренда помещения для ЦО  Южно-Казахстанского ОФ в г.Шымкент-Отделение №1 площадь от 75 до 150 кв.м</t>
  </si>
  <si>
    <t>Аренда помещения для Отделение №2 Южно-Казахстанского ОФ в г.Шымкент площадь от 91 до 100 кв.м</t>
  </si>
  <si>
    <t>Аренда помещения для Южно-Казахстанского ОФ в г.Шымкент  площадь от 640 до 800 кв.м</t>
  </si>
  <si>
    <t>Аренда вспомогательного помещения  (для хранения документов) для  Жамбылского ОФ (г.Тараз) площадь от 51 до 70 кв.м</t>
  </si>
  <si>
    <t>Аренда вспомогательного помещения (для хранения документов) для Карагандинского ОФ в г.Караганда площадь от 91 до 100кв.м</t>
  </si>
  <si>
    <t>Аренда вспомогательного помещения  (для хранения документов) для Кызылординского ОФ  (г.Кызылорда) площадь от 51 кв.м до 70 кв.м</t>
  </si>
  <si>
    <t>Аренда дополнительного помещения -2 для  ЦА площадь  от 450 до 524 кв.м</t>
  </si>
  <si>
    <t>Аренда дополнительного помещения -3  для  ЦА площадь  от 1300 до 1500 кв.м</t>
  </si>
  <si>
    <t>Аренда нежилого помещения для ЦА площадь 8-10 кв.м</t>
  </si>
  <si>
    <t xml:space="preserve"> Үй-жайды жөндеу құрылыс жұмыстары</t>
  </si>
  <si>
    <t>Работы строительные по ремонту помещения</t>
  </si>
  <si>
    <t>для ЦА</t>
  </si>
  <si>
    <t>ремонт помещения для филиала г.Астана</t>
  </si>
  <si>
    <t>Услуги по аренде легковых автомобилей с водителем</t>
  </si>
  <si>
    <t>Услуги по перевозке (развозу) автотранспортом работников Акмолинского ОФ (г.Кокшетау)</t>
  </si>
  <si>
    <t>Жезқазған қ. ӨФ қызметкерлерін автокөлікпен тасымалдау (тасу) бойынша қызметтер</t>
  </si>
  <si>
    <t>Услуги по перевозке (развозу) автотранспортом работников РФ в г. Жезказган</t>
  </si>
  <si>
    <t>Дауыс беру жәшігі</t>
  </si>
  <si>
    <t>Урна для голосования</t>
  </si>
  <si>
    <t>Марля</t>
  </si>
  <si>
    <t>Клей ПВА</t>
  </si>
  <si>
    <t>Шелек</t>
  </si>
  <si>
    <t>Ведро</t>
  </si>
  <si>
    <t xml:space="preserve"> Қағазға арналған себет</t>
  </si>
  <si>
    <t>Корзина для бумаг</t>
  </si>
  <si>
    <t>Перчатки технические</t>
  </si>
  <si>
    <t>Халат</t>
  </si>
  <si>
    <t>Лампа накаливания</t>
  </si>
  <si>
    <t>Ткань из синтетических волокон в смеси с другими волокнами</t>
  </si>
  <si>
    <t>Мыло туалетное</t>
  </si>
  <si>
    <t>Средство для мытья полов</t>
  </si>
  <si>
    <t>Швабра</t>
  </si>
  <si>
    <t>Метлы и щетки для уборки, чистки прочие</t>
  </si>
  <si>
    <t>Телефон аппараты</t>
  </si>
  <si>
    <t>Нитки швейные синтетические</t>
  </si>
  <si>
    <t>Термопот</t>
  </si>
  <si>
    <t>Арба</t>
  </si>
  <si>
    <t>Тележка</t>
  </si>
  <si>
    <t>Оборудование переплетно-брошюровочное прочее, не включенное в другие группировки</t>
  </si>
  <si>
    <t>огнетушитель переносной</t>
  </si>
  <si>
    <t>Урна для голосования для Центрального Аппарата</t>
  </si>
  <si>
    <t>Ведро металлическое</t>
  </si>
  <si>
    <t>Корзина из пластмасс для мусора</t>
  </si>
  <si>
    <t>Хозяйственные резиновые перчатки</t>
  </si>
  <si>
    <t>Халаты рабочие хлопчатобумажные размер 52-54</t>
  </si>
  <si>
    <t>Лампы электрические</t>
  </si>
  <si>
    <t>Мыло туалетное жидкое</t>
  </si>
  <si>
    <t>Средство чистящее универсальное жидкое</t>
  </si>
  <si>
    <t>Терезе жууға арналған швабра</t>
  </si>
  <si>
    <t>Швабра для мытья окон</t>
  </si>
  <si>
    <t>Щетка - метла для сбора мусора</t>
  </si>
  <si>
    <t>ОА арналған арба</t>
  </si>
  <si>
    <t>Термопот для ЦА</t>
  </si>
  <si>
    <t>Тележка для ЦА</t>
  </si>
  <si>
    <t>переплетная машинка</t>
  </si>
  <si>
    <t>Огнетушители для РФ г. Жезказган</t>
  </si>
  <si>
    <t>Огнетушители для Кызылординского ОФ в г.Кызылорда</t>
  </si>
  <si>
    <t>Огнетушители для РФ г. Семей</t>
  </si>
  <si>
    <t>Пара</t>
  </si>
  <si>
    <t>Шредер</t>
  </si>
  <si>
    <t>Уничтожитель бумаги и дисков для Центрального Аппарата</t>
  </si>
  <si>
    <t>Радиотелефон</t>
  </si>
  <si>
    <t>Наименование заказчика (организатор закупок)</t>
  </si>
  <si>
    <t>Планируемый срок осуществления закупок (месяц)</t>
  </si>
  <si>
    <t>64.99.19.20.00.00.00</t>
  </si>
  <si>
    <t>Услуги по осуществлению переводов в межбанковской системе переводов</t>
  </si>
  <si>
    <t>64.19.14.50.00.00.00</t>
  </si>
  <si>
    <t>Услуги по операциям с ценными бумагами</t>
  </si>
  <si>
    <t>64.99.19.18.00.00.00</t>
  </si>
  <si>
    <t>Услуги банков второго уровня</t>
  </si>
  <si>
    <t>64.99.19.14.00.00.00</t>
  </si>
  <si>
    <t>64.99.19.16.00.00.00</t>
  </si>
  <si>
    <t>Төлем тапсырмаларын (зейнетақы жинақтары бойынша) өткізу бойынша кастодиан банктің қызметтері (Қазақстан Республикасының Ұлттық Банкі)</t>
  </si>
  <si>
    <t>Услуги банка-кастодиана по проведению платежных поручений (по пенсионным накоплениям) (Национальный Банк РК)</t>
  </si>
  <si>
    <t>Есеп және бағалы қағаздарды сактау  қызметтері  (зейнетақы активтері бойынша)</t>
  </si>
  <si>
    <t>Услуги по учету и хранению ценных бумаг (по пенсионным активам)</t>
  </si>
  <si>
    <t>Бағалы қағаздарды (меншікті активтер бойынша) есепке алу және сактау бойынша кастодиан банктің кызметтері)</t>
  </si>
  <si>
    <t>Услуги банка-кастодиана по учету и хранению (по собственным активам)</t>
  </si>
  <si>
    <t>Ағымдағы шоттарға қызмет көрсету бойынша банк қызметтері "(Банк-клиент" қызметтері)"Қазақстан Халық Банкі" АҚ</t>
  </si>
  <si>
    <t>Услуги банка по обслуживанию текущих счетов   (Услуги "Банк-клиент") АО "Народный Банк Казахстана"</t>
  </si>
  <si>
    <t>Ағымдағы шоттарға қызмет көрсету бойынша банк қызметтері "(Банк-клиент" қызметтері)" Казкоммерцбанк" АҚ</t>
  </si>
  <si>
    <t>Услуги банка по обслуживанию текущих счетов   (Услуги "Банк-клиент") АО"Казкоммерцбанк"</t>
  </si>
  <si>
    <t>Есеп айрысу кассалық қызмет көрсету "Қазақстан Халық Банкі"</t>
  </si>
  <si>
    <t>Услуги РКО АО "Народный Банк Казахстана"</t>
  </si>
  <si>
    <t>Есеп айрысу кассалық қызмет көрсету  "Казкоммерцбанк" АҚ</t>
  </si>
  <si>
    <t>Услуги РКО АО "Казкоммерцбанк"</t>
  </si>
  <si>
    <t>Төлем тапсырмаларын (зейнетақы жинақтары бойынша) өткізу бойынша кастодиан банктің қызметтері</t>
  </si>
  <si>
    <t>ЖЗҚ аударымдары, есептеүлері және төлемдерімен байланысты екінші деңгейдегі банктердің қызметтері</t>
  </si>
  <si>
    <t>Услуги банка второго уровня, связанные с переводами, зачислениями и выплатами ПН</t>
  </si>
  <si>
    <t>Услуги банка второго уровня, связанные с переводами зачислениями и выплатами ПН</t>
  </si>
  <si>
    <t>ДУиОПА</t>
  </si>
  <si>
    <t>п1 пп15</t>
  </si>
  <si>
    <t>66.12.11.00.00.00.01</t>
  </si>
  <si>
    <t>Услуги по брокерским операциям с ценными бумагами</t>
  </si>
  <si>
    <t>66.19.31.00.00.00.01</t>
  </si>
  <si>
    <t>Услуги по доверительному управлению</t>
  </si>
  <si>
    <t>Брокерлік қызмет көрсету бойынша брокерлік қызметтері</t>
  </si>
  <si>
    <t>Услуги брокерской компании по брокерскому обслуживанию</t>
  </si>
  <si>
    <t>Зейнетакы активтерiн баскару бойынша кызметтер</t>
  </si>
  <si>
    <t>Услуги по управлению пенсиолнными активами</t>
  </si>
  <si>
    <t>02 Февраль</t>
  </si>
  <si>
    <t>Услуги по организации форума</t>
  </si>
  <si>
    <t>Ақпараттық қауіпсіздік бойынша семинарлар/тренинг/конференциялар және форумдар (Басшылык)</t>
  </si>
  <si>
    <t>Семинары/тренинги/конференции/форумы по информационной  безопасности (Руководство)</t>
  </si>
  <si>
    <t>п1 пп9</t>
  </si>
  <si>
    <t>Зейнетакы жүйесі  бойынша семинарлар/тренинг/конференциялар және форумдар (Басшылык)</t>
  </si>
  <si>
    <t>Семинары/тренинги/конференции/форумы по пенсионной системе (Руководство)</t>
  </si>
  <si>
    <t>Зейнетакы жүйесі  бойынша семинарлар/тренинг/конференциялар және форумдар (Актуарлық орталық )</t>
  </si>
  <si>
    <t>Семинары/тренинги/конференции/форумы по пенсионной системе (Актуарный центр)</t>
  </si>
  <si>
    <t>69.10.16.10.00.00.00</t>
  </si>
  <si>
    <t>Услуги нотариальные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</si>
  <si>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(«The Economist»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</si>
  <si>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«The Economist»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</si>
  <si>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(«Генеральный директор» (электрондық нұсқасы)журналы)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</si>
  <si>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(Журнал «Генеральный директор» (электронная версия))</t>
  </si>
  <si>
    <t>Тұрақты айдары бар және әртүрлі қоғамдық-саяси, ғылыми, өндірістік және басқа сауалдар бойынша мақалалар немесе рефераттарды қамтитын мерзімді журнал басылымы, әдеби-көркем шығарма («Financial times» (электрондық нұсқасы) газеті)</t>
  </si>
  <si>
    <t>Периодическое журнальное издание, имеющее постоянную рубрикацию и содержащее статьи или рефераты по различным общественно-политическим, научным, производственным и др. вопросам, литературно-художественные произведения ( Газета «Financial times» (электронная версия))</t>
  </si>
  <si>
    <t>Құжаттарды нотариалды рәсімдеумен (растау) байланысты нотариалдық қызметтер</t>
  </si>
  <si>
    <t>Услуги нотариальные, связанные с нотариальным оформлением (заверением) документов</t>
  </si>
  <si>
    <t>п1 пп24</t>
  </si>
  <si>
    <t>п1 пп14</t>
  </si>
  <si>
    <t>96.09.19.90.10.00.00</t>
  </si>
  <si>
    <t>Услуги представительские</t>
  </si>
  <si>
    <t>52.23.11.10.00.00.00</t>
  </si>
  <si>
    <t>Услуги аэропортов по продаже билетов и резервированию мест на воздушных судах</t>
  </si>
  <si>
    <t>55.10.10.10.00.00.00</t>
  </si>
  <si>
    <t>Услуги гостиниц</t>
  </si>
  <si>
    <t>Өкілдіктік шығындарымен тоқулық қызметтерді атқаруы (ЦО)</t>
  </si>
  <si>
    <t>Услуги, связанные с представительскими расходами (ЦО)</t>
  </si>
  <si>
    <t>Өкілдіктік шығындарымен тоқулық қызметтерді атқаруы (ЮД)</t>
  </si>
  <si>
    <t>Услуги, связанные с представительскими расходами (ЮД)</t>
  </si>
  <si>
    <t>Іссапар шығындары (Тәуелсіз директордың)</t>
  </si>
  <si>
    <t>Командировочные расходы (Независимых директоров)</t>
  </si>
  <si>
    <t>Іссапар шығындары (ҚР ішіндегі қызметтік)</t>
  </si>
  <si>
    <t>Командировочные расходы (служебные в пределах РК)</t>
  </si>
  <si>
    <t>ОПиКБ</t>
  </si>
  <si>
    <t>п1 пп8</t>
  </si>
  <si>
    <t>п1 пп4</t>
  </si>
  <si>
    <t>52.21.21.10.00.00.00</t>
  </si>
  <si>
    <t>Услуги автовокзалов и автостанций по продаже билетов и резервированию мест на автомобильный (автобусный) транспорт</t>
  </si>
  <si>
    <t>Іссапар шығындары (ҚР ішіндегі оқытуға байланысты)</t>
  </si>
  <si>
    <t>Командировочные расходы (связанные с обучением в пределах РК)</t>
  </si>
  <si>
    <t>Способ    закупок по ПГЗ</t>
  </si>
  <si>
    <t>не является предметом закупки</t>
  </si>
  <si>
    <t>АО ЕНПФ</t>
  </si>
  <si>
    <t>Аренда помещения для Атырауского ОФ г.Атырау  (от 101 до 150 кв.м)  Отделение №1</t>
  </si>
  <si>
    <t>Штампы для Центрального аппарата, размер клише не менее 45 мм х 16 мм</t>
  </si>
  <si>
    <t>Витая пара - UTP, САТ5Е для ЦА.</t>
  </si>
  <si>
    <t xml:space="preserve">подпружиненный с ручным приводом настенные рулонного типа Для Акмолинского ОФ. </t>
  </si>
  <si>
    <t>подпружиненный с ручным приводом настенные рулонного типа Для Алматинского филиала.</t>
  </si>
  <si>
    <t>подпружиненный с ручным приводом настенные рулонного типа Для ВКОФ.</t>
  </si>
  <si>
    <t>подпружиненный с ручным приводом настенные рулонного типа Для СКОФ.</t>
  </si>
  <si>
    <t>подпружиненный с ручным приводом настенные рулонного типа Для регионального филиала в г. Семей.</t>
  </si>
  <si>
    <t>кабель-канал с одним замком, напольный, размеры 40х16 для ВКОФ</t>
  </si>
  <si>
    <t>Настенный кабель канал для Акмолинского ОФ</t>
  </si>
  <si>
    <t>Настенный кабель канал для регионального филиала в г. Семей</t>
  </si>
  <si>
    <t>металлический, серверный, для размещений компьютерного оборудования для Актюбинского ОФ.</t>
  </si>
  <si>
    <t>металлический, серверный, для размещений компьютерного оборудования для Атырауского ОФ.</t>
  </si>
  <si>
    <t>металлический, серверный, для размещений компьютерного оборудования для Алматинского ОФ.</t>
  </si>
  <si>
    <t>металлический, серверный, для размещений компьютерного оборудования  ЗКОФ.</t>
  </si>
  <si>
    <t>металлический, серверный, для размещений компьютерного оборудования для Костанайского ОФ.</t>
  </si>
  <si>
    <t>металлический, серверный, для размещений компьютерного оборудования для Кызылординского ОФ.</t>
  </si>
  <si>
    <t>металлический, серверный, для размещений компьютерного оборудования для Мангистауского ОФ.</t>
  </si>
  <si>
    <t>металлический, серверный, для размещений компьютерного оборудования для Павлодарского ОФ.</t>
  </si>
  <si>
    <t>Бағдарламалық терминалды пайдалануға беру қызметтері</t>
  </si>
  <si>
    <t>Қаржылық ревизиялар жүргізу қызметтері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</si>
  <si>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қызметкерлердің біліктілігін көтеру қызметтері</t>
  </si>
  <si>
    <t>Ұялы байланыс қызметтері</t>
  </si>
  <si>
    <t>Мерзімді, басқа баспа журналдар және басылымдар</t>
  </si>
  <si>
    <t>Мұрағаттық қораптар</t>
  </si>
  <si>
    <t>Мұрағаттық істерді қалыптастыру қызметтері</t>
  </si>
  <si>
    <t>Мөртабан</t>
  </si>
  <si>
    <t>Өзге тілдерден басқа тілдерге жазбаша аудару қызметтері</t>
  </si>
  <si>
    <t>Жазатайым жағдайлардан сақтандыру қызметтері</t>
  </si>
  <si>
    <t>Бөлек қорапта желілік дайын бағдарламалық қамтамасыз етуді шығару қызметтері</t>
  </si>
  <si>
    <t>Мүлік күзету қызметтері</t>
  </si>
  <si>
    <t>Принтерлерді жөндеу және қызмет көрсету</t>
  </si>
  <si>
    <t>Орталық аппарат үшін принтерлерді жөндеу және қызмет көрсету</t>
  </si>
  <si>
    <t>Алматы қаласындағы филиал үшін принтерлерді жөндеу және қызмет көрсету</t>
  </si>
  <si>
    <t>Астана қаласындағы филиал үшін принтерлерді жөндеу және қызмет көрсету</t>
  </si>
  <si>
    <t>Семей қаласындағы өңірлік филиал  үшін принтерлерді жөндеу және қызмет көрсету</t>
  </si>
  <si>
    <t>Көшірме техниканы жөндеу және қызмет көрсету</t>
  </si>
  <si>
    <t>Орталық аппарат үшін көшірме техниканы жөндеу және қызмет көрсету</t>
  </si>
  <si>
    <t>Жезқазған қаласындағы өңірлік филиал үшін көшірме техниканы жөндеу және қызмет көрсету</t>
  </si>
  <si>
    <t>Семей қаласындағы өңірлік филиал үшін көшірме техниканы жөндеу және қызмет көрсету</t>
  </si>
  <si>
    <t>Көпқызметті техниканы жөндеу және қызмет көрсету</t>
  </si>
  <si>
    <t>Пернетақта</t>
  </si>
  <si>
    <t>"Тышқан" манипуляторы</t>
  </si>
  <si>
    <t>«тышқан» оптикалық адаптері</t>
  </si>
  <si>
    <t>Кәбіл</t>
  </si>
  <si>
    <t>Телефон ажыратқышы</t>
  </si>
  <si>
    <t>Коммунитациялық  шнур (патчкорд)</t>
  </si>
  <si>
    <t>Проекциялық экран</t>
  </si>
  <si>
    <t>Қамыт</t>
  </si>
  <si>
    <t>Қамыт - пластикалық бекіткіш тұтастырғыш, ұзындығы 150 мм, ені 4 мм</t>
  </si>
  <si>
    <t>кәбіл-арна</t>
  </si>
  <si>
    <t>Коммутациялық панель (кросс-панель, патч-панель)</t>
  </si>
  <si>
    <t>Желілік патч-панель</t>
  </si>
  <si>
    <t>Басқа жүйелік бағдарламалық қамтамасыз етуді пайдалану құқығына лицензиялар беру қызметтері</t>
  </si>
  <si>
    <t>Қоректендіру көздерін жөндеу және қызмет көрсету</t>
  </si>
  <si>
    <t>Сайттарды техникалық қолдау қызметтері</t>
  </si>
  <si>
    <t>Бейнеконференция ұйымдастыру қызметтері</t>
  </si>
  <si>
    <t>Телекоммуникация қызметтері</t>
  </si>
  <si>
    <t>Интернетке қосылу қызметтері</t>
  </si>
  <si>
    <t>Бағдарламалық қамтамасыз етуді күйге келтіру қызметтері</t>
  </si>
  <si>
    <t>Жергілікті есептеуіш желілерді жобалау және әзірлеу қызметтері</t>
  </si>
  <si>
    <t>ОА үшін Bloomberg мамандандырылған ақпараттық жүйе қызметтері</t>
  </si>
  <si>
    <t>Қаржылық есептілікті растау бойынша аудиторлық кызметтер</t>
  </si>
  <si>
    <t>Тәуекелдерді басқару жүйесінің тиімділігін бағалау бойынша кеңес беру қызметтері</t>
  </si>
  <si>
    <t>Қызметті бағалау бойынша кеңес беру қызметтері</t>
  </si>
  <si>
    <t>бухгалтерлік есепке алу бойынша семинарлар/тренингтер/конференциялар/форумдар (ЗАЕЕД)</t>
  </si>
  <si>
    <t>бухгалтерлік есепке алу бойынша семинарлар/тренингтер/конференциялар/форумдар (БЕД)</t>
  </si>
  <si>
    <t>ақпараттық басқару бойынша семинарлар/тренингтер/конференциялар/форумдар (АТД)</t>
  </si>
  <si>
    <t>Маркетинг, жарнама, сату бойынша семинарлар/тренингтер/конференциялар/форумдар (СБСД)</t>
  </si>
  <si>
    <t>Жұртшылықпен байланыс бойынша семинарлар/тренингтер/конференциялар/форумдар (Баспасөз орталығы)</t>
  </si>
  <si>
    <t>Қызметкерлер құрамын басқару мәселелері бойынша семинарлар/тренингтер/конференциялар/форумдар (СБСД)</t>
  </si>
  <si>
    <t>Бюджеттеу бойынша семинарлар/тренингтер/конференциялар/форумдар (БЖББ)</t>
  </si>
  <si>
    <t>Құқықтық мәселелер бойынша семинарлар/тренингтер/конференциялар/форумдар (МСБ)</t>
  </si>
  <si>
    <t>Құқықтық мәселелер бойынша семинарлар/тренингтер/конференциялар/форумдар (ЗД)</t>
  </si>
  <si>
    <t>Іс жүргізу бойынша семинарлар/тренингтер/конференциялар/форумдар (ҚҚБ)</t>
  </si>
  <si>
    <t>Қауіпсіздік бойынша семинарлар/тренингтер/конференциялар/форумдар (ҚД)</t>
  </si>
  <si>
    <t>Мемлекеттік тіл бойынша семинарлар/тренингтер/конференциялар/форумдар (ОА)</t>
  </si>
  <si>
    <t>Мемлекеттік тіл бойынша семинарлар/тренингтер/конференциялар/форумдар (Басшылық)</t>
  </si>
  <si>
    <t>Ішкі аудит бойынша семинарлар/тренингтер/конференциялар/форумдар  (ІАҚ)</t>
  </si>
  <si>
    <t>бухгалтерлік есепке алу бойынша семинарлар/тренингтер/конференциялар/форумдар (Басшылык)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</si>
  <si>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 "Казахстанская правда" газеті)</t>
  </si>
  <si>
    <t>Орталық аппаратқа арналған мөрлер, клише өлшемі/диаметрі 40 мм артық емес</t>
  </si>
  <si>
    <t>Орталық аппаратқа арналған мөртабандар, клише өлшемі 28 мм х 10 мм артық емес</t>
  </si>
  <si>
    <t>Орталық аппаратқа арналған мөртабандар, клише өлшемі 35 мм х 15 мм артық емес</t>
  </si>
  <si>
    <t>Орталық аппаратқа арналған мөртабандар, клише өлшемі 45 мм х 16 мм артық емес</t>
  </si>
  <si>
    <t>Орталық аппаратқа арналған мөртабандар, клише өлшемі 60 мм х 20 мм артық емес</t>
  </si>
  <si>
    <t>Орталық аппаратқа арналған мөртабандар, клише өлшемі 45 мм х 16 мм кем емес</t>
  </si>
  <si>
    <t>Еңбек (қызмет) міндеттерін орындау кезінде қызметкерлердің өмірі мен денсаулығына зиян келтіргені үшін жұмыс берушінің азаматтық-құқықтық жауапкершілігін сақтандыру</t>
  </si>
  <si>
    <t>ОА негізгі үй-жайын күзету қызметтері (үй-жайды жеке адамның  күзетуі)</t>
  </si>
  <si>
    <t>ОА негізгі үй-жайын күзету қызметтері (й-жайды жеке адамның  күзетуі)</t>
  </si>
  <si>
    <t>Ақмола ОФ үшін принтерлерді жөндеу және қызмет көрсету</t>
  </si>
  <si>
    <t>Ақтөбе ОФ үшін принтерлерді жөндеу және қызмет көрсету</t>
  </si>
  <si>
    <t>Атырау ОФ  үшін принтерлерді жөндеу және қызмет көрсету</t>
  </si>
  <si>
    <t>Алматы ОФ  үшін принтерлерді жөндеу және қызмет көрсету</t>
  </si>
  <si>
    <t>Шығыс Қазақстан ОФ  үшін принтерлерді жөндеу және қызмет көрсету</t>
  </si>
  <si>
    <t>Батыс Қазақстан ОФ  үшін принтерлерді жөндеу және қызмет көрсету</t>
  </si>
  <si>
    <t>Қарағанды ОФ үшін принтерлерді жөндеу және қызмет көрсету</t>
  </si>
  <si>
    <t>Қостанай ОФ үшін принтерлерді жөндеу және қызмет көрсету</t>
  </si>
  <si>
    <t>Қызылорда ОФ  үшін принтерлерді жөндеу және қызмет көрсету</t>
  </si>
  <si>
    <t>Маңғыстау ОФ  үшін принтерлерді жөндеу және қызмет көрсету</t>
  </si>
  <si>
    <t>Павлодар ОФ  үшін принтерлерді жөндеу және қызмет көрсету</t>
  </si>
  <si>
    <t>Солтүстік Қазақстан ОФ  үшін принтерлерді жөндеу және қызмет көрсету</t>
  </si>
  <si>
    <t>Оңтүстік Қазақстан ОФ  үшін принтерлерді жөндеу және қызмет көрсету</t>
  </si>
  <si>
    <t>Ақмола ОФ  үшін көшірме техниканы жөндеу және қызмет көрсету</t>
  </si>
  <si>
    <t>Ақтөбе ОФ үшін көшірме техниканы жөндеу және қызмет көрсету</t>
  </si>
  <si>
    <t>Атырау ОФ  үшін көшірме техниканы жөндеу және қызмет көрсету</t>
  </si>
  <si>
    <t>Алматы ОФ  үшін көшірме техниканы жөндеу және қызмет көрсету</t>
  </si>
  <si>
    <t>Жамбыл ОФ  үшін көшірме техниканы жөндеу және қызмет көрсету</t>
  </si>
  <si>
    <t>Қарағанды ОФ үшін көшірме техниканы жөндеу және қызмет көрсету</t>
  </si>
  <si>
    <t>Қостанай ОФ  үшін көшірме техниканы жөндеу және қызмет көрсету</t>
  </si>
  <si>
    <t>Қызылорда ОФ  үшін көшірме техниканы жөндеу және қызмет көрсету</t>
  </si>
  <si>
    <t>Маңғыстау ОФ  үшін көшірме техниканы жөндеу және қызмет көрсету</t>
  </si>
  <si>
    <t>Павлодар ОФ  үшін көшірме техниканы жөндеу және қызмет көрсету</t>
  </si>
  <si>
    <t>Петропавл қаласындағы СҚОФ үшін сақтық дабылнамасының құралдарын күзет мониторингінен өткізу қызметтері</t>
  </si>
  <si>
    <t>Жамбыл ОФ үшін принтерлерді жөндеу және қызмет көрсету</t>
  </si>
  <si>
    <t>Жезқазған қаласындағы өңірлік филиал  үшін принтерлерді жөндеу және қызмет көрсету</t>
  </si>
  <si>
    <t>Шығыс Қазақстан ОФ  үшін көшірме техниканы жөндеу және қызмет көрсету</t>
  </si>
  <si>
    <t>Батыс Қазақстан ОФ  үшін көшірме техниканы жөндеу және қызмет көрсету</t>
  </si>
  <si>
    <t>Солтүстік Қазақстан ОФ үшін көшірме техниканы жөндеу және қызмет көрсету</t>
  </si>
  <si>
    <t>Орталық аппарат үшін  көпқызметті техниканы жөндеу және техникалық қызмет көрсету</t>
  </si>
  <si>
    <t>Жезқазған қаласындағы өңірлік  филиалда көпқызметті техниканы жөндеу және техникалық қызмет көрсету</t>
  </si>
  <si>
    <t>ОА үшін орамдалған жұп - UTP, САТ5Е</t>
  </si>
  <si>
    <t>UTP, икемді, екі жағынан RJ45 типті құйылған коннекторлармен бекітілген, санаты  5Е, ұзындығы 1,5 метр</t>
  </si>
  <si>
    <t xml:space="preserve">Ақмола ОФ үшін серіппелі қол жетегімен қабырғалық рулон типті </t>
  </si>
  <si>
    <t xml:space="preserve">Алматы филиалы үшін серіппелі қол жетегімен қабырғалық рулон типті </t>
  </si>
  <si>
    <t xml:space="preserve">ШҚОФ үшін серіппелі қол жетегімен қабырғалық рулон типті </t>
  </si>
  <si>
    <t xml:space="preserve">СҚОФ үшін серіппелі қол жетегімен қабырғалық рулон типті </t>
  </si>
  <si>
    <t xml:space="preserve">Семей қаласындағы өңірлік филиал үшін серіппелі қол жетегімен қабырғалық рулон типті </t>
  </si>
  <si>
    <t>RJ 45, 2 порт</t>
  </si>
  <si>
    <t>UTP, икемді, екі жағынан RJ45 типті құйылған коннекторлармен бекітілген, санаты 5Е, ұзындығы 3 метр</t>
  </si>
  <si>
    <t>ЩҚОФ үшін бір құлыпты, жерге салатын көлемі 40х16 кәбіл-арна</t>
  </si>
  <si>
    <t>Ақмола ОФ үшін қабырғалық кәбіл</t>
  </si>
  <si>
    <t>Семей қаласындағы өңірлік филиал үшін қабырғалық кәбіл</t>
  </si>
  <si>
    <t>Ақтөбе ОФ үшін металл, серверлік, компьютер жабдығын орналастыруға арналған</t>
  </si>
  <si>
    <t>Атырау ОФ үшін металл, серверлік, компьютер жабдығын орналастыруға арналған</t>
  </si>
  <si>
    <t>Алматы ОФ үшін металл, серверлік, компьютер жабдығын орналастыруға арналған</t>
  </si>
  <si>
    <t>БҚОФ үшін металл, серверлік, компьютер жабдығын орналастыруға арналған</t>
  </si>
  <si>
    <t>Қостанай ОФ үшін металл, серверлік, компьютер жабдығын орналастыруға арналған</t>
  </si>
  <si>
    <t>Қызылорда ОФ үшін металл, серверлік, компьютер жабдығын орналастыруға арналған</t>
  </si>
  <si>
    <t>Маңғыстау ОФ үшін металл, серверлік, компьютер жабдығын орналастыруға арналған</t>
  </si>
  <si>
    <t>Павлодар ОФ үшін металл, серверлік, компьютер жабдығын орналастыруға арналған</t>
  </si>
  <si>
    <t>Желіаралық экранды техникалық қолдауға жазылу қызметтері</t>
  </si>
  <si>
    <t>Қордың гермоаймағы үшін қоректендіру көзін жөндеу және техникалық қызмет көрсету (Gamatronic)</t>
  </si>
  <si>
    <t>Алматы қаласындағы филиал үшін кеңсе техникасының  қоректендіру көздерін жөндеу және техникалық қызмет көрсету</t>
  </si>
  <si>
    <t>Астана қаласындағы филиал үшін кеңсе техникасының  қоректендіру көздерін жөндеу және техникалық қызмет көрсету</t>
  </si>
  <si>
    <t>Ақмола ОФ үшін кеңсе техникасының  қоректендіру көздерін жөндеу және техникалық қызмет көрсету</t>
  </si>
  <si>
    <t>Атырау ОФ үшін кеңсе техникасының  қоректендіру көздерін жөндеу және техникалық қызмет көрсету</t>
  </si>
  <si>
    <t>Алматы ОФ үшін кеңсе техникасының  қоректендіру көздерін жөндеу және техникалық қызмет көрсету</t>
  </si>
  <si>
    <t>Шығыс Қазақстан ОФ үшін кеңсе техникасының  қоректендіру көздерін жөндеу және техникалық қызмет көрсету</t>
  </si>
  <si>
    <t>Жезқазған қаласындағы өңірлік филиал  үшін кеңсе техникасының  қоректендіру көздерін жөндеу және техникалық қызмет көрсету</t>
  </si>
  <si>
    <t>Батыс Қазақстан ОФ үшін кеңсе техникасының  қоректендіру көздерін жөндеу және техникалық қызмет көрсету</t>
  </si>
  <si>
    <t>Қарағанды  ОФ үшін кеңсе техникасының  қоректендіру көздерін жөндеу және техникалық қызмет көрсету</t>
  </si>
  <si>
    <t>Қостанай ОФ үшін кеңсе техникасының  қоректендіру көздерін жөндеу және техникалық қызмет көрсету</t>
  </si>
  <si>
    <t>Қызылорда ОФ үшін кеңсе техникасының  қоректендіру көздерін жөндеу және техникалық қызмет көрсету</t>
  </si>
  <si>
    <t>Павлодар ОФ үшін кеңсе техникасының  қоректендіру көздерін жөндеу және техникалық қызмет көрсету</t>
  </si>
  <si>
    <t>Солтүсті Қазақстан ОФ үшін кеңсе техникасының  қоректендіру көздерін жөндеу және техникалық қызмет көрсету</t>
  </si>
  <si>
    <t>Семей қаласындағы өңірлік филиал үшін кеңсе техникасының  қоректендіру көздерін жөндеу және техникалық қызмет көрсету</t>
  </si>
  <si>
    <t>Оңтүстік Қазақстан ОФ үшін кеңсе техникасының  қоректендіру көздерін жөндеу және техникалық қызмет көрсету</t>
  </si>
  <si>
    <t>Жұмысқа жарамды жағдайда сайтты техникалық қолдау, оның қызметтік мүмкіндіктерін жақсарту қызметтері</t>
  </si>
  <si>
    <t>Биометриялық кіруді бақылау жүйесіне техникалық қызмет көрсету</t>
  </si>
  <si>
    <t xml:space="preserve">Бейнеконференция байланысы,  Интернет желісіне,  деректерді беру арналарына рұқсат, халықаралық және қалааралық байланыс және SIP телефония қызметтерін көрсету </t>
  </si>
  <si>
    <t>3G-модемдері арқылы Интернетке рұқсат қамтамасыз ету</t>
  </si>
  <si>
    <t>Алматы қаласындағы филиал үшін ЖЕЖ әзірлеу және монтаждау қызметтері</t>
  </si>
  <si>
    <t>Астана қаласындағы филиал үшін ЖЕЖ әзірлеу және монтаждау қызметтері</t>
  </si>
  <si>
    <t>Шортанды қаласындағы ҚО үшін ЖЕЖ әзірлеу және монтаждау қызметтері</t>
  </si>
  <si>
    <t>Атбасар қаласындағы ҚО үшін ЖЕЖ әзірлеу және монтаждау қызметтері</t>
  </si>
  <si>
    <t>Есіл қаласындағы ҚО үшін ЖЕЖ әзірлеу және монтаждау қызметтері</t>
  </si>
  <si>
    <t>Державин қаласындағы ҚО үшін ЖЕЖ әзірлеу және монтаждау қызметтері</t>
  </si>
  <si>
    <t>Ақмола ОФ  үшін ЖЕЖ әзірлеу және монтаждау қызметтері</t>
  </si>
  <si>
    <t>Ақтөбе ОФ үшін ЖЕЖ әзірлеу және монтаждау қызметтері</t>
  </si>
  <si>
    <t>Алматы ОФ үшін ЖЕЖ әзірлеу және монтаждау қызметтері</t>
  </si>
  <si>
    <t>Шығыс Қазақстан ОФ  үшін ЖЕЖ әзірлеу және монтаждау қызметтері</t>
  </si>
  <si>
    <t>Жамбыл ОФ үшін ЖЕЖ әзірлеу және монтаждау қызметтері</t>
  </si>
  <si>
    <t>Батыс Қазақстан ОФ үшін ЖЕЖ әзірлеу және монтаждау қызметтері</t>
  </si>
  <si>
    <t>Теміртау қаласындағы ҚО үшін ЖЕЖ әзірлеу және монтаждау қызметтері</t>
  </si>
  <si>
    <t>Қарағанды ОФ үшін ЖЕЖ әзірлеу және монтаждау қызметтері</t>
  </si>
  <si>
    <t>Қостанай ОФ үшін ЖЕЖ әзірлеу және монтаждау қызметтері</t>
  </si>
  <si>
    <t>Қызылорда ОФ үшін ЖЕЖ әзірлеу және монтаждау қызметтері</t>
  </si>
  <si>
    <t>Маңғыстау ОФ үшін ЖЕЖ әзірлеу және монтаждау қызметтері</t>
  </si>
  <si>
    <t>Павлодар ОФ үшін ЖЕЖ әзірлеу және монтаждау қызметтері</t>
  </si>
  <si>
    <t>Солтүстік Қазақстан ОФ үшін ЖЕЖ әзірлеу және монтаждау қызметтері</t>
  </si>
  <si>
    <t>Семей қаласындағы өңірлік филиал үшін ЖЕЖ әзірлеу және монтаждау қызметтері</t>
  </si>
  <si>
    <t>Оңтүстік Қазақстан ОФ үшін ЖЕЖ әзірлеу және монтаждау қызметтері</t>
  </si>
  <si>
    <t>Бизнес-көрсетілімдер, жиналыстар, конференциялар және кездесулер ұйымдастыру қызметтері, осындай оқиғалар өткізілетін орындардағы жұмыс үшін қызметкерлер ұсыну және ұйымдастыру. Вебинар (бейнеконференция) өткізу</t>
  </si>
  <si>
    <t>Маңғыстау ОФ үшін кеңсе техникасының  қоректендіру көздерін жөндеу және техникалық қызмет көрсету</t>
  </si>
  <si>
    <t>Ақтөбе ОФ үшін қоректенулер көздерінің жөндеу және техникалық қызмет көрсетуі</t>
  </si>
  <si>
    <t>Оңтүстік Қазақстан облыстық  филиалы үшін көпқызметті техниканы жөндеу және техникалық қызмет көрсету</t>
  </si>
  <si>
    <t>Семей қаласындағы өңірлік филиал үшін көпқызметті техниканы жөндеу және техникалық қызмет көрсету</t>
  </si>
  <si>
    <t>Солтүстік Қазақстан облыстық  филиалы үшін көпқызметті техниканы жөндеу және техникалық қызмет көрсету</t>
  </si>
  <si>
    <t>Батыс Қазақстан облыстық  филиалы үшін көпқызметті техниканы жөндеу және техникалық қызмет көрсету</t>
  </si>
  <si>
    <t>Қарағанды облыстық филиалы үшін көпқызметті техниканы жөндеу және техникалық қызмет көрсету</t>
  </si>
  <si>
    <t>Қостанай облыстық  филиалы үшін көпқызметті техниканы жөндеу және техникалық қызмет көрсету</t>
  </si>
  <si>
    <t>Қызылорда облыстық  филиалы үшін көпқызметті техниканы жөндеу және техникалық қызмет көрсету</t>
  </si>
  <si>
    <t>Маңғыстау облыстық филиалы үшін көпқызметті техниканы жөндеу және техникалық қызмет көрсету</t>
  </si>
  <si>
    <t>Павлодар облыстық филиалы үшін көпқызметті техниканы жөндеу және техникалық қызмет көрсету</t>
  </si>
  <si>
    <t>Алматы қаласындағы филиал үшін көпқызметті техниканы жөндеу және техникалық қызмет көрсету</t>
  </si>
  <si>
    <t>Астана қаласындағы филиал үшін  көпқызметті техниканы жөндеу және техникалық қызмет көрсету</t>
  </si>
  <si>
    <t>Ақмола облыстық  филиалы үшін көпқызметті техниканы жөндеу және техникалық қызмет көрсету</t>
  </si>
  <si>
    <t>Ақтөбе облыстық  филиалы үшін көпқызметті техниканы жөндеу және техникалық қызмет көрсету</t>
  </si>
  <si>
    <t>Атырау облыстық филиалы үшін көпқызметті техниканы жөндеу және техникалық қызмет көрсету</t>
  </si>
  <si>
    <t>Алматы облыстық  филиалы үшін көпқызметті техниканы жөндеу және техникалық қызмет көрсету</t>
  </si>
  <si>
    <t>Шығыс Қазақстан облыстық филиалы үшін көпқызметті техниканы жөндеу және техникалық қызмет көрсету</t>
  </si>
  <si>
    <t>"Параграф" ақпараттық жүйесі</t>
  </si>
  <si>
    <t>Тұрақты айдары бар және әртүрлі қоғамдық-саяси, ғылыми, өндірістік және басқа мәселелер бойынша мақалалар немесе рефераттарды, әдеби-көркем шығармаларды қамтитын мерзімді журнал басылымы ("Қазақ әдебиетi" газеті)</t>
  </si>
  <si>
    <t>аударма техникасы бойынша семинарлар/тренингтер/конференциялар/форумдар  (ҚҚБ)</t>
  </si>
  <si>
    <t>Кәсіби электрондық жабдықты жөндеу және техникалық қызмет көрсету</t>
  </si>
  <si>
    <t>Өзі жабысатын алаңқай (жабысқақ)</t>
  </si>
  <si>
    <t>Телефон байланысы қызметтері</t>
  </si>
  <si>
    <t>Үстелге арналған жалауша</t>
  </si>
  <si>
    <t>Төсбелгі</t>
  </si>
  <si>
    <t>Үйкек</t>
  </si>
  <si>
    <t xml:space="preserve">Көлік иесінің азаматтық-құқықтық жауапкершілігін  (міндетті) сақтандыру </t>
  </si>
  <si>
    <t>Кеңселік үй-жайды жалдау қызметі</t>
  </si>
  <si>
    <t xml:space="preserve"> Үй-жайды жөндеу бойынша құрылыс жұмыстары</t>
  </si>
  <si>
    <t>Жеңіл автокөліктерді жүргізушісімен жалға алу қызметтері</t>
  </si>
  <si>
    <t xml:space="preserve">Дәке </t>
  </si>
  <si>
    <t xml:space="preserve"> ПВА клей</t>
  </si>
  <si>
    <t xml:space="preserve">Техникалық қолғаптар </t>
  </si>
  <si>
    <t>Қыздыратын шам</t>
  </si>
  <si>
    <t xml:space="preserve">Синтетика және басқа да талшықтар араласқан мата </t>
  </si>
  <si>
    <t>иіс сабын</t>
  </si>
  <si>
    <t>Еден жууға арналған құрал</t>
  </si>
  <si>
    <t xml:space="preserve"> Жинауға, тазалауға арналған сыпырғыштар мен щеткалар</t>
  </si>
  <si>
    <t>Синтетикалық тігін жіптер</t>
  </si>
  <si>
    <t xml:space="preserve">Басқа топтарға қосылмайтын түптеу жабдығы </t>
  </si>
  <si>
    <t>Тасымалданатын өрт сөндіргіш</t>
  </si>
  <si>
    <t>Павлодар ОФ Тереңкөл ауылындағы ҚО-ға арналған телефон байланысы және басқа да телекоммуникация қызметтері</t>
  </si>
  <si>
    <t>Мұрағатқа (Алматы қ.) телефон байланысы және басқа да телекоммуникация  қызметтері</t>
  </si>
  <si>
    <t>Логотипі бар жалаушалар (бекітілген үлгіге сәйкес)</t>
  </si>
  <si>
    <t>Ланьярды бар бейдждер (бекітілген үлгіге сай)</t>
  </si>
  <si>
    <t>Куверткалар (бекітілген үлгіге сайкес)</t>
  </si>
  <si>
    <t>ОА 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</si>
  <si>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ОА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</si>
  <si>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Skoda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</si>
  <si>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Астана қ. филиалының Toyota Camry а/к арналған автокөлік иелерінің, тасымалдаушылардың, кәсіпорындардың азаматтық-құқықтық жауапкершілігін (міндетті) сақтандыру</t>
  </si>
  <si>
    <t>Астана қ. филиалының Hyndai Accent а/к арналған автокөлік иелерінің, тасымалдаушылардың, кәсіпорындардың азаматтық-құқықтық жауапкершілігін (міндетті) сақтандыру</t>
  </si>
  <si>
    <t>ОА-ға арналған негізгі үй-жайды жалдау, ауданы 1770-1815 ш.м.</t>
  </si>
  <si>
    <t>Алматы қ. филиалының  Қаскелен ҚО-ға арналған  үй-жайды жалдау  ауданы 50-150 ш.м</t>
  </si>
  <si>
    <t>Алматы қ. филиалының Ұзынағаш а. ҚО-ға  арналған үй-жайды жалдау, ауданы 31-50 ш.м</t>
  </si>
  <si>
    <t>Алматы қ. филиалының Қапшағай қ. ҚО-ға арналған үй-жайды жалдау, ауданы  51-70 ш.м</t>
  </si>
  <si>
    <t>Алматы қ. филиалының Өтеген Батыр к. ҚО-ға  арналған үй-жайды жалдау, ауданы 31-50 ш.м</t>
  </si>
  <si>
    <t>Алматы қ. филиалының Шелек а. ҚО-ға арналған үй-жайды жалдау, ауданы 31-50 ш.м</t>
  </si>
  <si>
    <t>Астана қ. филиалының Шортанды ауданы Шортанды к. ҚО-ға арналған үй-жайды жалдау, ауданы 31-50 ш.м</t>
  </si>
  <si>
    <t>Астана қ. филиалының Ерейментау ауданы Ерейментау қ. ҚО-ға  арналған үй-жайды жалдау, ауданы 18-30 ш.м</t>
  </si>
  <si>
    <t>Астана қ. филиалының Астраханка к.ҚО-ға арналған үй-жайды жалдау, ауданы 51-70 ш.м</t>
  </si>
  <si>
    <t>Астана қ. филиалының  Алматы ауданындағы Бөлімшеге арналған үй-жайды жалдау, ауданы 201-250 ш.м</t>
  </si>
  <si>
    <t>Астана қ. филиалының  Есіл ауданындағы бөлімшеге арналған үй-жайды жалдау, ауданы 700 -1050 ш.м.</t>
  </si>
  <si>
    <t>Сарыарқа ауданындағы Астана қ.филиалына арналған  үй-жайды жалдау, ауданы 421-500 ш.м</t>
  </si>
  <si>
    <t>Ақмола ОФ Атбасар қ. ҚО-ға арналған үй-жайды жалдау, ауданы 31-50 ш.м</t>
  </si>
  <si>
    <t>Ақмола ОФ Ақкөл қ. ҚО-ға  арналған үй-жайды жалдау, ауданы 31-50 ш.м</t>
  </si>
  <si>
    <t>Ақмола ОФ Есіл қ. ҚО-ға  арналған үй-жайды жалдау, ауданы 18-30 ш.м</t>
  </si>
  <si>
    <t>Ақмола ОФ Сандықтау ауданы Балкашкино а. ҚО-ға  арналған үй-жайды жалдау, ауданы 18 -30 ш.м</t>
  </si>
  <si>
    <t>Ақмола ОФ Державинск қ. ҚО-ға арналған үй-жайды жалдау, ауданы 18-30 ш.м</t>
  </si>
  <si>
    <t>Ақмола ОФ Зеренді к. ҚО-ға арналған үй-жайды жалдау, ауданы 31-50 ш.м</t>
  </si>
  <si>
    <t>Ақмола ОФ Жақсы а. ҚО-ға арналған үй-жайды жалдау, ауданы 18-30  ш.м</t>
  </si>
  <si>
    <t>Ақмола ОФ Степняк ҚО-ға арналған үй-жайды жалдау, ауданы 31-50  ш.м</t>
  </si>
  <si>
    <t>Көкшетау қаласындағы Ақмола ОФ арналған үй-жайды жалдау (негізгі үй-жай), ауданы 501-555 ш.м.</t>
  </si>
  <si>
    <t>Ақтөбе ОФ Шалқар қ. ҚО-ға арналған үй-жайды жалдау, ауданы 51-70 ш.м</t>
  </si>
  <si>
    <t>Ақтөбе ОФ Қандыағаш қ.  ҚО-ға арналған үй-жайды жалдау, ауданы 51-70 ш.м</t>
  </si>
  <si>
    <t>Ақтөбе ОФ  Қарауылкелді а. ҚО-ға  арналған үй-жайды жалдау, ауданы 31-50 ш.м</t>
  </si>
  <si>
    <t>Ақтөбе ОФ Ырғыз ауданы Ырғыз а. ҚО-ға арналған үй-жайды жалдау, ауданы 31-50 ш.м</t>
  </si>
  <si>
    <t>Ақтөбе ОФ Шұбарқұдық к. ҚО-ға  арналған үй-жайды жалдау, ауданы 51-70 ш.м</t>
  </si>
  <si>
    <t>Ақтөбе ОФ Комсомол а. ҚО-ға арналған үй-жайды жалдау, ауданы 18-30 ш.м</t>
  </si>
  <si>
    <t>Ақтөбе ОФ Хромтау қ. ҚО-ға арналған үй-жайды жалдау, ауданы 51-70 ш.м</t>
  </si>
  <si>
    <t>Ақтөбе облысы ОФ Қобда а. ҚО-ға арналған үй-жайды жалдау, ауданы 31-50 ш.м</t>
  </si>
  <si>
    <t>Ақтөбе ОФ Ойыл а. ҚО-ға арналған үй-жайды жалдау, ауданы 31-50 ш.м</t>
  </si>
  <si>
    <t>Ақтөбе  ОФ Мартұқ а. ҚО-ға арналған үй-жайды жалдау, ауданы 31-50 ш.м</t>
  </si>
  <si>
    <t>Ақтөбе ОФ Алға қ. ҚО-ға  арналған үй-жайды жалдау, ауданы 31-50 ш.м</t>
  </si>
  <si>
    <t>Ақтөбе ОФ Бадамша а. ҚО-ға арналған үй-жайды жалдау, ауданы 31-50 ш.м</t>
  </si>
  <si>
    <t xml:space="preserve">Ақтөбе ОФ  Ақтөбе қ. №1 бөлімшеге арналған үй-жайды жалдау, ауданы  51-70 ш.м </t>
  </si>
  <si>
    <t>Ақтөбе қ. Ақтөбе ОФ арналған үй-жайды жалдау, ауданы  501-555 ш.м</t>
  </si>
  <si>
    <t>Атырау ОФ Мақат ауданы Доссор к. ҚО-ға  арналған үй-жайды жалдау, ауданы 18-30 ш.м</t>
  </si>
  <si>
    <t>Атырау ОФ Құлсары қ. ҚО-ға  арналған үй-жайды жалдау, ауданы 71-90 ш.м</t>
  </si>
  <si>
    <t>Атырау ОФ Құрманғазы ауданы Ганюшкино а. ҚО-ға  арналған  үй-жайды жалдау, ауданы 31-50 ш.м</t>
  </si>
  <si>
    <t>Атырау ОФ Исатай ауданы Аққыстау а. ҚО-ға  арналған үй-жайды жалдау, ауданы 18-30-ш.м</t>
  </si>
  <si>
    <t>Атырау ОФ Индер ауданы  Индер к. ҚО-ға арналған үй-жайды жалдау, ауданы 31-50 ш.м</t>
  </si>
  <si>
    <t>Атырау ОФ Мақат қ. ҚО-ға арналған үй-жайды жалдау, ауданы 18-30 ш.м</t>
  </si>
  <si>
    <t>Атырау ОФ Махамбет а.ҚО-ға арналған  үй-жайды жалдау, ауданы 18-30 ш.м</t>
  </si>
  <si>
    <t>Атырау қаласындағы Атырау ОФ  арналған үй-жайды жалдау, ауданы 501-555 ш.м</t>
  </si>
  <si>
    <t>Алматы ОФ Жаркент қ. ҚО-ға арналған үй-жайды жалдау, ауданы 51-70 ш.м</t>
  </si>
  <si>
    <t>Алматы  ОФ Үшарал қ. ҚО-ға арналған үй-жайды жалдау, ауданы 51-70 ш.м</t>
  </si>
  <si>
    <t>Алматы ОФ Сарқан қ. ҚО-ға арналған үй-жайды жалдау, ауданы 31-50  ш.м</t>
  </si>
  <si>
    <t>Алматы  ОФ Үштөбе қ. ҚО-ға арналған үй-жайды жалдау, ауданы 31-50 ш.м</t>
  </si>
  <si>
    <t>Алматы  ОФ Текелі қ. ҚО-ға арналған үй-жайды жалдау, ауданы 31-50 ш.м</t>
  </si>
  <si>
    <t xml:space="preserve"> Алматы ОФ Талдықорған қ. №1 бөлімшеге арналған үй-жайды жалдау, ауданы 101-150 ш.м </t>
  </si>
  <si>
    <t>Талдықорған қаласындағы Алматы ОФ арналған үй-жайды жалдау (негізгі үй-жай)  420-500 ш.м</t>
  </si>
  <si>
    <t>Шығыс Қазақстан  ОФ Шемонаиха қ.  ҚО-ға арналған үй-жайды жалдау, ауданы 31-50 ш.м</t>
  </si>
  <si>
    <t>Шығыс Қазақстан ОФ Риддер қ. ҚО-ға арналған үй-жайды жалдау, ауданы 51-70 ш.м</t>
  </si>
  <si>
    <t>Шығыс Қазақстан  ОФ Зайсан қ. ҚО-ға арналған үй-жайды жалдау, ауданы 31-50 ш.м</t>
  </si>
  <si>
    <t>Шығыс Қазақстан ОФ Тарбағатай ауданы Ақсуат а. ҚО-ға арналған  үй-жайды жалдау, ауданы 31-50 ш.м</t>
  </si>
  <si>
    <t>Шығыс Қазақстан ОФ Зырянов ауданы Зырянов қ. ҚО-ға арналған үй-жайды жалдау, ауданы 31-50 ш.м</t>
  </si>
  <si>
    <t>Шығыс Қазақстан ОФ Қатон-Қарағай ауданы Үлкен Нарын а. ҚО-ға  арналған үй-жайды жалдау , ауданы 31-50 ш.м</t>
  </si>
  <si>
    <t>Өскемен қаласындағы Шығыс Қазақстан ОФ  арналған үй-жайды жалдау, ауданы 451-500 ш.м</t>
  </si>
  <si>
    <t>Шығыс Қазақстан  ОФ Жарма ауданы Қалбатау а. ҚО-ға арналған  үй-жайды жалдау 31-50 ш.м</t>
  </si>
  <si>
    <t>Шығыс Қазақстан ОФ  Күршім ауданы Күршім а. ҚО-ға арналған  үй-жайды жалдау, ауданы 31-50 ш.м</t>
  </si>
  <si>
    <t>Шығыс Қазақстан ОФ Көкпекті а. ҚО-ға арналған үй-жайды жалдау, ауданы 31-50 ш.м</t>
  </si>
  <si>
    <t>Шығыс Қазақстан ОФ Глубокое к. ҚО-ға арналған  үй-жайды жалдау, ауданы  31-50  ш.м</t>
  </si>
  <si>
    <t>Шығыс Қазақстан  ОФ  Қасым Қасенов к. ҚО-ға арналған үй-жайды жалдау, ауданы 51-70 ш.м</t>
  </si>
  <si>
    <t>Шығыс Қазақстан ОФ Серебрянск қ. ҚО-ға арналған  үй-жайды жалдау, ауданы 31-50 ш.м</t>
  </si>
  <si>
    <t>Шығыс Қазақстан ОФ Өскемен қаласындағы №1 бөлімшеге арналған  үй-жайды жалдау, ауданы 101-150 ш.м</t>
  </si>
  <si>
    <t>Жамбыл ОФ Құлан а. ҚО-ға  арналған үй-жайды жалдау, ауданы 51-70 ш.м</t>
  </si>
  <si>
    <t>Жамбыл ОФ Қордай а. ҚО-ға  арналған үй-жайды жалдау, ауданы 51-70 ш. м</t>
  </si>
  <si>
    <t>Жамбыл ОФ Шу қ. ҚО-ға арналған үй-жайды жалдау, ауданы 51-70 ш.м</t>
  </si>
  <si>
    <t>Жамбыл ОФ Мойынқұм а. ҚО-ға рналған үй-жайды жалдау, ауданы 31-50 ш.м</t>
  </si>
  <si>
    <t>Жамбыл ОФ Талас ауданы Қаратау қ. ҚО-ға  арналған үй-жайды жалдау, ауданы 31-50 ш.м</t>
  </si>
  <si>
    <t>Жамбыл ОФ Меркі а. ҚО-ға арналған үй-жайды жалдау, ауданы 31-50 ш.м</t>
  </si>
  <si>
    <t>Жамбыл ОФ Б.Момышұлы а. ҚО-ға арналған үй-жайды жалдау, ауданы 31-50  ш.м</t>
  </si>
  <si>
    <t>Жамбыл ОФ Жаңатас  қ. ҚО-ға арналған  үй-жайды жалдау, ауданы 51-70  ш.м</t>
  </si>
  <si>
    <t xml:space="preserve">Жамбыл ОФ №1 бөлімшесіне арналған  үй-жайды жалдау (Тараз қ.), ауданы 80-200  ш.м  </t>
  </si>
  <si>
    <t>Сәтбаев қ. ҚО-ға (Жезқазған ӨФ) арналған  үй-жайды жалдау, ауданы 71-90  ш.м</t>
  </si>
  <si>
    <t>Жезқазған  ӨФ  Қаражал қ. ҚО арналған үй-жайды жалдау, ауданы  31-50 ш.м</t>
  </si>
  <si>
    <t>Жезқазған ӨФ Ұлытау қ. ҚО-ға арналған үй-жайды жалдау, ауданы 51-70  ш.м</t>
  </si>
  <si>
    <t>Жезқазған қ. өңірлік филиалына арналған үй-жайды жалдау, ауданы 556-600 ш.м</t>
  </si>
  <si>
    <t>Батыс Қазақстан ОФ Ақсай қ. ҚО-ға арналған үй-жайды жалдау, ауданы 51-70 ш.м</t>
  </si>
  <si>
    <t>Батыс Қазақстан ОФ Ақжайық ауданы Чапаев а. ҚО-ға  арналған үй-жайды жалдау, ауданы 31-50 ш.м</t>
  </si>
  <si>
    <t>Батыс Қазақстан ОФ Қазталовка а. ҚО-ға  арналған үй-жайды жалдау, ауданы 31-50 ш.м</t>
  </si>
  <si>
    <t>Батыс Қазақстан ОФ Переметное а. ҚО-ға  арналған үй-жайды жалдау, ауданы 31-50  ш.м</t>
  </si>
  <si>
    <t>Батыс Қазақстан ОФ Тасқала а. ҚО-ға  арналған үй-жайды жалдау, ауданы 31-50 ш.м</t>
  </si>
  <si>
    <t>Батыс Қазақстан ОФ  Федоровка  а. ҚО-ға арналған үй-жайды жалдау, ауданы 31-50 ш.м</t>
  </si>
  <si>
    <t>Батыс-Қазақстан облысы ОФ Жаңақала а. ҚО-ға арналған үй-жайды жалдау, ауданы 31 -50 ш.м</t>
  </si>
  <si>
    <t>Батыс-Қазақстан  ОФ Жәнібек а. ҚО-ға үй-жайды жалдау, ауданы 31-50 ш.м</t>
  </si>
  <si>
    <t>Батыс-Қазақстан ОФ  Шыңғырлау а. ҚО-ға үй-жайды жалдау, ауданы 31-50  ш.м</t>
  </si>
  <si>
    <t>Батыс-Қазақстан  ОФ Тайпақ а. ҚО-ға  үй-жайды жалдау, ауданы 31-50  ш.м</t>
  </si>
  <si>
    <t>Батыс-Қазақстан ОФ Жымпиты а. ҚО-ға үй-жайды жалдау, ауданы 31-50  ш.м</t>
  </si>
  <si>
    <t>Батыс-Қазақстан ОФ Қаратөбе а. ҚО-ға арналған үй-жайды жалдау, ауданы 31-50   ш.м</t>
  </si>
  <si>
    <t>Батыс-Қазақстан ОФ  Сайхин  а. ҚО-ға арналған  үй-жайды жалдау 31-50 ш.м</t>
  </si>
  <si>
    <t xml:space="preserve">Батыс Қазақстан ОФ Орал қ. №1 бөлімшеге  арналған үй-жайды жалдау, ауданы 51-70 ш.м  </t>
  </si>
  <si>
    <t>Орал қаласындағы Батыс Қазақстан ОФ арналған үй-жайды жалдау, ауданы 401-450 ш.м</t>
  </si>
  <si>
    <t>Қарағанды ОФ Теміртау қ. ҚО-ға арналған үй-жайды жалдау, ауданы 101-150 ш.м</t>
  </si>
  <si>
    <t>Қарағанды ОФ Абай  қ. ҚО-ға  арналған үй-жайды жалдау, ауданы 31-50  ш.м</t>
  </si>
  <si>
    <t>Қарағанды ОФ Саран қ. ҚО-ға  арналған үй-жайды жалдау, ауданы 31-50 ш.м</t>
  </si>
  <si>
    <t>Қарағанды ОФ Балқаш қ.ҚО-ға  арналған үй-жайды жалдау, ауданы 51-70 ш.м</t>
  </si>
  <si>
    <t>Қарағанды ОФ Бұқар жырау ауданы Ботақара к. ҚО-ға  арналған үй-жайды жалдау, ауданы 18-30  ш.м</t>
  </si>
  <si>
    <t>Қарағанды ОФ Қарқаралы қ. ҚО-ға арналған үй-жайды жалдау, ауданы 31-50 ш.м</t>
  </si>
  <si>
    <t>Қарағанды ОФ Шахтинск қ. ҚО-ға арналған үй-жайды жалдау, ауданы 31-50 ш.м</t>
  </si>
  <si>
    <t>Қарағанды ОФ Атасу қ. ҚО-ға  арналған үй-жайды жалдау 18-30 ш.м</t>
  </si>
  <si>
    <t xml:space="preserve"> Қарағанды қ. Қарағанды ОФ арналған үй-жайды жалдау, ауданы 601-650 ш.м</t>
  </si>
  <si>
    <t>Қостанай ОФ Лисаковск қ. ҚО-ға арналған үй-жайды жалдау, ауданы 51-70 ш.м</t>
  </si>
  <si>
    <t>Қостанай ОФ Рудный қ. ҚО-ға арналған үй-жайды жалдау, ауданы 71-90 ш.м</t>
  </si>
  <si>
    <t>Қостанай ОФ Әулиекөл а. ҚО-ға  арналған үй-жайды жалдау, ауданы 31-50  ш.м</t>
  </si>
  <si>
    <t>Қостанай ОФ Арқалық қ. ҚО-ға  арналған үй-жайды жалдау, ауданы 51-70  ш.м</t>
  </si>
  <si>
    <t>Қостанай ОФ Қарабалық ауданы Қарабалық к. ҚО-ға  арналған үй-жайды жалдау, ауданы 51-70 ш.м</t>
  </si>
  <si>
    <t>Қостанай қаласындағы  Қостанай ОФ  арналған үй-жайды жалдау, ауданы 501-555 ш.м</t>
  </si>
  <si>
    <t>Қостанай ОФ Жітіқара қ. ҚО-ға арналған үй-жайды жалдау, ауданы 51-70 ш.м</t>
  </si>
  <si>
    <t>Қостанай ОФ Қарасу а. ҚО-ға арналған үй-жайды жалдау 31-50 ш.м</t>
  </si>
  <si>
    <t>Қостанай ОФ Таранов  а. ҚО-ға арналған үй-жайды жалдау, ауданы 31-50 ш.м</t>
  </si>
  <si>
    <t>Қостанай  ОФ Ұзынкөл а. ҚО-ға арналған үй-жайды жалдау, ауданы 31-50 ш.м</t>
  </si>
  <si>
    <t>Қостанай ОФ Федоровка а. ҚО-ға арналған үй-жайды жалдау, ауданы 31-50 ш.м</t>
  </si>
  <si>
    <t>Қостанай ОФ Құсмұрын к. ҚО-ға арналған  үй-жайды жалдау ауданы 31-50  ш.м</t>
  </si>
  <si>
    <t>Қостанай ОФ Қамысты а. ҚО-ға арналған үй-жайды жалдау, ауданы 31-50 ш.м</t>
  </si>
  <si>
    <t>Қостанай ОФ Обаған а. ҚО-ға арналған үй-жайды жалдау, ауданы 31-50 ш.м</t>
  </si>
  <si>
    <t>Қостанай ОФ Амангелді а. ҚО-ға арналған үй-жайды жалдау 31-50  ш.м</t>
  </si>
  <si>
    <t>Қостанай ОФ Денисовка а. ҚО-ға арналған үй-жайды жалдау, ауданы 18-50  ш.м</t>
  </si>
  <si>
    <t>Қостанай ОФ Затобольск к. ҚО-ға арналған үй-жайды жалдау, ауданы  31-50 ш.м</t>
  </si>
  <si>
    <t>Қостанай ОФ Қараменді а. ҚО-ға арналған үй-жайды жалдау, ауданы 31-50 ш.м</t>
  </si>
  <si>
    <t xml:space="preserve"> Қостанай ОФ Қостанай қ. №1 бөлімшеге арналған үй-жайды жалдау, ауданы  51-70 ш.м</t>
  </si>
  <si>
    <t>Қызылорда ОФ Арал қ. ҚО-ға арналған үй-жайды жалдау, ауданы 31-50 ш.м</t>
  </si>
  <si>
    <t>Қызылорда ОФ Әйтеке би к. ҚО-ға (Қазалы ауданы) арналған үй-жайды жалдау, ауданы  31-50 ш.м</t>
  </si>
  <si>
    <t>Қызылорда ОФ Шиелі к. ҚО-ға  арналған үй-жайды жалдау, ауданы 31-50 ш. м</t>
  </si>
  <si>
    <t>Қызылорда ОФ Жаңақорған ауданы Жаңақорған к. ҚО-ға үй-жайды жалдау, ауданы 31-50 ш.м</t>
  </si>
  <si>
    <t>Қызылорда ОФ (Қызылорда қ.) арналған  үй-жайды жалдау , ауданы  450-600 ш.м</t>
  </si>
  <si>
    <t>Қызылорда ОФ Қармақшы ауданы Жосалы к. ҚО-ға  арналған үй-жайды жалдау, ауданы 31-50 ш.м</t>
  </si>
  <si>
    <t>Қызылорда  ОФ Жалағаш к. ҚО-ға  үй-жайды жалдау, ауданы 31-50  ш.м</t>
  </si>
  <si>
    <t>Қызылорда ОФ Тереңөзек к. ҚО-ға арналған үй-жайды жалдау, ауданы 31-50  ш.м</t>
  </si>
  <si>
    <t>Қызылорда ОФ Төретам к. ҚО-ға  арналған үй-жайды жалдау, ауданы 31-50 ш.м</t>
  </si>
  <si>
    <t>Маңғыстау ОФ Бейнеу ауданы Бейнеу а. ҚО-ға арналған үй-жайды жалдау, ауданы  51-70 ш.м</t>
  </si>
  <si>
    <t>Маңғыстау ОФ Жаңаөзен қ. ҚО-ға арналған үй-жайды жалдау, ауданы  91-100 ш.м</t>
  </si>
  <si>
    <t>Маңғыстау ОФ Түпқараған ауданы  Форт-Шевченко қ. ҚО-ға арналған үй-жайды жалдау, ауданы 18-30  ш.м</t>
  </si>
  <si>
    <t>Маңғыстау ОФ Қарақиян ауданы Құрық а. ҚО-ға  арналған үй-жайды жалдау, ауданы 18-30 ш.м</t>
  </si>
  <si>
    <t>Маңғыстау ОФ Шетпе а. ҚО-ға арналған үй-жайды жалдау, ауданы 18-30 ш.м</t>
  </si>
  <si>
    <t>Ақтау қ. Маңғыстау ОФ  арналған үй-жайды жалдау 351-400 ш.м</t>
  </si>
  <si>
    <t>Павлодар ОФ Екібастұз қ. ҚО-ға  арналған үй-жайды жалдау, ауданы  71-90 ш.м</t>
  </si>
  <si>
    <t>Павлодар ОФ Ақсу қ. ҚО-ға  арналған үй-жайды жалдау, ауданы 51-70 ш.м</t>
  </si>
  <si>
    <t>Павлодар ОФ Ертіс а. ҚО-ға арналған үй-жайды жалдау 31--50 ш.м</t>
  </si>
  <si>
    <t>Павлодар ОФ Железинка ауданы Железинка а. ҚО-ға  арналған үй-жайды жалдау, ауданы 31-50 ш.м</t>
  </si>
  <si>
    <t>Павлодар ОФ Тереңкөл а. ҚО-ға арналған үй-жайды жалдау, ауданы 31-50 ш.м</t>
  </si>
  <si>
    <t>Павлодар ОФ Успенка а. ҚО-ға арналған үй-жайды жалдау, ауданы 31-50 ш.м</t>
  </si>
  <si>
    <t>Павлодар ОФ Ақтоғай а. ҚО-ға арналған үй-жайды жалдау, ауданы 18-30 ш.м</t>
  </si>
  <si>
    <t>Павлодар ОФ Аққу а. ҚО-ға арналған үй-жайды жалдау, ауданы 31-50  ш.м</t>
  </si>
  <si>
    <t>Павлодар ОФ Көктөбе а. ҚО-ға арналған үй-жайды жалдау, ауданы 18-30 ш.м</t>
  </si>
  <si>
    <t>Павлодар ОФ Павлодар қ. №1 бөлімшеге арналған үй-жайды жалдау, ауданы 201-250 ш.м</t>
  </si>
  <si>
    <t>Павлодар қаласындағы Павлодар ОФ  арналған үй-жайды жалдау, ауданы  500-600 ш.м</t>
  </si>
  <si>
    <t>Солтүстік Қазақстан ОФ Новоишимское а. ҚО-ға арналған үй-жайды жалдау, ауданы 31-50 ш.м</t>
  </si>
  <si>
    <t>Солтүстік Қазақстан ОФ Талшық а. ҚО-ға арналған үй-жайды жалдау, ауданы 31-50 ш.м</t>
  </si>
  <si>
    <t>Солтүстік Қазақстан ОФ Саумалкөл а. ҚО-ға арналған үй-жайды жалдау, ауданы  31-50 ш.м</t>
  </si>
  <si>
    <t>Солтүстік Қазақстан ОФ Тайынша қаласындағы ҚО-ға  арналған үй-жайды жалдау, ауданы  31-50  ш.м</t>
  </si>
  <si>
    <t>Солтүстік Қазақстан ОФ Булаево/М.Жұмабаев ауданы Булаево қ.  ҚО-ға арналған  үй-жайды жалдау, ауданы 31-50  ш.м</t>
  </si>
  <si>
    <t>Солтүстік Қазақстан ОФ Шал ақын ауданы Сергеевка қ. ҚО-ға арналған үй-жайды жалдау, ауданы 31-50 ш.м</t>
  </si>
  <si>
    <t>Солтүстік Қазақстан ОФ Жамбыл ауданы Пресновка а. ҚО-ға арналған үй-жайды жалдау, ауданы 18-30 ш.м</t>
  </si>
  <si>
    <t>Солтүстік Қазақстан ОФ Уәлиханов ауданы Кішкенекөл а.  ҚО-ға  арналған үй-жайды жалдау, ауданы 31-50 ш.м</t>
  </si>
  <si>
    <t>Солтүстік Қазақстан облысы ОФ Тимирязев а. ҚО-ға арналған үй-жайды жалдау 18-30  ш.м</t>
  </si>
  <si>
    <t>Солтүстік Қазақстан ОФ Мамлютка қ. ҚО-ға арналған үй-жайды жалдау, ауданы 31-50 ш.м</t>
  </si>
  <si>
    <t>Солтүстік Қазақстан  ОФ Явленка а. ҚО-ға үй-жайды жалдау, ауданы 21-50 ш.м</t>
  </si>
  <si>
    <t>Солтүстік Қазақстан  ОФ Смирнов а. ҚО-ға арналған үй-жайды жалдау 20-50  ш.м</t>
  </si>
  <si>
    <t>Солтүстік Қазақстан  ОФ Бескөл а. ҚО-ға арналған үй-жайды жалдау, ауданы 31-50 ш.м</t>
  </si>
  <si>
    <t>Солтүстік Қазақстан ОФ Петропавл қ. бөлімшеге арналған үй-жайды жалдау, ауданы 51-70 ш.м</t>
  </si>
  <si>
    <t>Петропавл қаласындағы Солтүстік Қазақстан ОФ арналған үй-жайды жалдау (негізгі үй-жай) ауданы 401-450 ш.м</t>
  </si>
  <si>
    <t>Семей ӨФ Аягөз қ. ҚО-ға  арналған үй-жайды жалдау, ауданы 51-70 ш.м</t>
  </si>
  <si>
    <t>Семей ӨФ  Бесқарағай а. ҚО-ға арналған  үй-жайды жалдау, ауданы 51-70 ш.м</t>
  </si>
  <si>
    <t>Семей ӨФ  Бородулиха а. ҚО-ға арналған үй-жайды жалдау, ауданы 31-50 ш.м</t>
  </si>
  <si>
    <t>Семей ӨФ  Курчатов қ. ҚО-ға арналған  үй-жайды жалдау 18-30 ш.м</t>
  </si>
  <si>
    <t>Семей ӨФ Қарауыл к. ҚО-ға арналған үй-жайды жалдау, ауданы 31-50 ш.м</t>
  </si>
  <si>
    <t>Семей ӨФ Шар қ. ҚО-ға арналған үй-жайды жалдау 18-30 ш.м</t>
  </si>
  <si>
    <t>Семей ӨФ арналған үй-жайды жалдау, ауданы 556-600 ш.м</t>
  </si>
  <si>
    <t>Оңтүстік Қазақстан ОФ Жетісай қ.ҚО-ға арналған үй-жайды жалдау, ауданы 51-70 ш.м</t>
  </si>
  <si>
    <t>Оңтүстік Қазақстан ОФ Түркістан қ. ҚО-ға арналған үй-жайды жалдау, ауданы 51-70 ш.м</t>
  </si>
  <si>
    <t>Оңтүстік Қазақстан ОФ Сарыағаш қ. ҚО-ға  арналған үй-жайды жалдау, ауданы 91-100 ш.м</t>
  </si>
  <si>
    <t>Оңтүстік Қазақстан ОФ  Арыс  қ. ҚО-ға арналған үй-жайды жалдау, ауданы 31-50 ш.м</t>
  </si>
  <si>
    <t>Оңтүстік Қазақстан ОФ Шолаққорған а. ҚО-ға  арналған үй-жайды жалдау, ауданы 51-70 ш.м</t>
  </si>
  <si>
    <t>Оңтүстік Қазақстан ОФ Төле би ауданы Ленгір қ. ҚО-ға арналған үй-жайды жалдау, ауданы 31-50 ш.м</t>
  </si>
  <si>
    <t>Оңтүстік Қазақстан ОФ Түлкібас ауданы Т.Рысқұлов а. ҚО-ға  арналған үй-жайды жалдау, ауданы  51-70 ш.м</t>
  </si>
  <si>
    <t>Оңтүстік Қазақстан  ОФ  Шәуілдір а. ҚО-ға  үй-жайды жалдау 31-50 ш.м</t>
  </si>
  <si>
    <t>Оңтүстік Қазақстан ОФ Қазығұрт а. ҚО-ға  арналған үй-жайды жалдау, ауданы 51-70 ш.м</t>
  </si>
  <si>
    <t>Оңтүстік Қазақстан ОФ Шаян а. ҚО-ға  арналған үй-жайды жалдау, ауданы 31-50 ш.м</t>
  </si>
  <si>
    <t>Оңтүстік Қазақстан ОФ  Кентау қ. ҚО-ға  арналған үй-жайды жалдау, ауданы 51-70 ш.м</t>
  </si>
  <si>
    <t>Оңтүстік Қазақстан ОФ Атакент а. ҚО-ға  арналған үй-жайды жалдау, ауданы 31-50 ш.м</t>
  </si>
  <si>
    <t>Оңтүстік Қазақстан ОФ Абай а. ҚО-ға  арналған үй-жайды жалдау, ауданы 31-50  ш.м</t>
  </si>
  <si>
    <t>Оңтүстік Қазақстан ОФ Шымкент қ. №1 бөлімшеге  арналған үй-жайды жалдау, ауданы 75-150 ш.м</t>
  </si>
  <si>
    <t>Оңтүстік Қазақстан ОФ Шымкент қ. №2  бөлімшеге арналған үй-жайды жалдау, ауданы  91-100 ш.м</t>
  </si>
  <si>
    <t>Шымкент қ. Оңтүстік Қазақстан ОФ  арналған үй-жайды жалдау, ауданы 640-800 ш.м</t>
  </si>
  <si>
    <t>Жамбыл ОФ (Тараз қ.) арналған қосымша үй-жайды жалдау (құжаттарды сақтауға арналған) , ауданы 51 -70 ш.м дейін</t>
  </si>
  <si>
    <t>Қарағанды ОФ (Қарағанды қ.) арналған қосымша үй-жайды жалдау (құжаттарды сақтауға арналған)  ауданы 91 - 100 ш.м дейін</t>
  </si>
  <si>
    <t xml:space="preserve">Қызылорда ОФ (Қызылорда қ.) арналған қосымша үй-жайды жалдау (құжаттарды сақтауға арналған) 51 -70 ш.м </t>
  </si>
  <si>
    <t>ОА арналған қосымша 2-үй-жайды  жалдау, ауданы 450-524 ш.м</t>
  </si>
  <si>
    <t>ОА арналған қосымша 3- үй-жайды  жалдау, ауданы 1300-1500 кв.м</t>
  </si>
  <si>
    <t>ОА-ға арналған тұрғын емес үй-жайды жалдау, ауданы 8-10 ш.м</t>
  </si>
  <si>
    <t>Атырау  ОФ Атырау қ. №1 бөлімшеге  арналған үй-жайды жалдау (ауданы 101-150 ш.м. дейін)</t>
  </si>
  <si>
    <t xml:space="preserve">ОА үшін </t>
  </si>
  <si>
    <t>Астана қ. филиалының үй-жайын жөндеу</t>
  </si>
  <si>
    <t>Ақмола ОФ (Көкшетау қ.) қызметкерлерін автокөлікпен тасымалдау (тасу) бойынша қызметтер</t>
  </si>
  <si>
    <t>Орталық аппаратқа арналған дауыс беру жәшігі</t>
  </si>
  <si>
    <t>Металл шелек</t>
  </si>
  <si>
    <t>Қоқысқа арналған пластмасс себет</t>
  </si>
  <si>
    <t>Шаруашылық рәзеңке қолғаптар</t>
  </si>
  <si>
    <t>мақта-матадан жасалған жұмыс халаттары, өлшемі 52-54</t>
  </si>
  <si>
    <t>Электр шамдары</t>
  </si>
  <si>
    <t>Сұйық иіс сабын</t>
  </si>
  <si>
    <t>Әмбебап сұйық  тазалайтын құрал</t>
  </si>
  <si>
    <t>Қоқыс жинауға арналған сыпырғыш-щетка</t>
  </si>
  <si>
    <t>ОА арналған термопот</t>
  </si>
  <si>
    <t>Түптегіш машина</t>
  </si>
  <si>
    <t>Жезқазған қ. Жезқазған ӨФ арналған өрт сөндіргіш</t>
  </si>
  <si>
    <t>Қызылорда қ. Қызылорда ОФ арналған өртсөндіргіштер</t>
  </si>
  <si>
    <t>Семей қ. ӨФ арналған өртсөндіргіштер</t>
  </si>
  <si>
    <t>Орталық Аппаратқа арналған қағаз және дискілерді жойғыш</t>
  </si>
  <si>
    <t>Желілік коммутатор  (Switch)</t>
  </si>
  <si>
    <t>Жинақ</t>
  </si>
  <si>
    <t>Желіаралық экран</t>
  </si>
  <si>
    <t>Бағдарламалық өнімге лицензия</t>
  </si>
  <si>
    <t>Бақылау пломбасы</t>
  </si>
  <si>
    <t>Картридждерді толтыру</t>
  </si>
  <si>
    <t>фотокөшірме аппараттардың бөлшектері мен жабдықтары</t>
  </si>
  <si>
    <t xml:space="preserve">Жүйелік дайын бағдарламалық қамтамасыз етуді лицензиялау қызметтері </t>
  </si>
  <si>
    <t>Серверлік жабдыққа техникалық қызмет көрсету бойынша қызметтер</t>
  </si>
  <si>
    <t>Электрондық кезек жүйесін жөндеу және техникалық қызмет көрсету</t>
  </si>
  <si>
    <t>Деректерді беру қызметтері</t>
  </si>
  <si>
    <t>Домендік атауды беру қызметтері</t>
  </si>
  <si>
    <t>Көпфункционалды құрылғы</t>
  </si>
  <si>
    <t>Электрондық кезек жүйесі</t>
  </si>
  <si>
    <t>Жедел жады</t>
  </si>
  <si>
    <t>Ақпаратты өңдеу, декодтау және алынған нәтижені ашық мәтінмен беру машинасы</t>
  </si>
  <si>
    <t>Электронды ақпаратты беру терминалы</t>
  </si>
  <si>
    <t>Дайын қолданбалы бағдарламалық қамтамасыз етуді лицензиялау бойынша қызметтер</t>
  </si>
  <si>
    <t>Бағдарламалық қамтамасыз ету</t>
  </si>
  <si>
    <t>Арнайы байланыс техникасы</t>
  </si>
  <si>
    <t>Орталық банктің қызметтері</t>
  </si>
  <si>
    <t>Бейнебақылау жүйесі</t>
  </si>
  <si>
    <t>Генераторларды жөндеу, техникалық күту және қызмет көрсету</t>
  </si>
  <si>
    <t>Желім</t>
  </si>
  <si>
    <t>Файл - парақша</t>
  </si>
  <si>
    <t xml:space="preserve">Оқшауланған жабысқақ лента </t>
  </si>
  <si>
    <t xml:space="preserve">Оқшауланған жабысқақ лента  </t>
  </si>
  <si>
    <t>Жапсырмалар</t>
  </si>
  <si>
    <t>Науа</t>
  </si>
  <si>
    <t>түйреуіш</t>
  </si>
  <si>
    <t>Чек термолентасы</t>
  </si>
  <si>
    <t xml:space="preserve"> Сауда-жарнамалық материалдар, сауда каталогтары және аналогтық баспа өнімдері</t>
  </si>
  <si>
    <t>Жадынама</t>
  </si>
  <si>
    <t>Жазбаларға арналған блокнот</t>
  </si>
  <si>
    <t>Бөлінген желі үшін</t>
  </si>
  <si>
    <t>Компьютерлік желілерге қызмет көрсететін жинақ</t>
  </si>
  <si>
    <t>Штрих-кодтар принтері</t>
  </si>
  <si>
    <t>Аналогты шлюз</t>
  </si>
  <si>
    <t>4 портты FXO шлюзі</t>
  </si>
  <si>
    <t>CorelDRAW бағдарламалық өнімі</t>
  </si>
  <si>
    <t>Adobe Photoshop бағдарламалық өніміне лицензия</t>
  </si>
  <si>
    <t>Adobe Illustrator бағдарламалық өніміне лицензия</t>
  </si>
  <si>
    <t>Abobe After бағдарламалық өніміне лицензия</t>
  </si>
  <si>
    <t xml:space="preserve">Cinema 4D бағдарламалық өніміне лицензия </t>
  </si>
  <si>
    <t xml:space="preserve">Sound Forge бағдарламалық өніміне лицензия </t>
  </si>
  <si>
    <t>Lingvo бағдарламалық өніміне лицензия (пайдалану құқығы)</t>
  </si>
  <si>
    <t>Жабдықты пломбалау үшін өзі жабысатын жапсырма пломба</t>
  </si>
  <si>
    <t>Ақтөбе ОФ үшін  картридждерді толтыру</t>
  </si>
  <si>
    <t>Атырау ОФ үшін  картридждерді толтыру</t>
  </si>
  <si>
    <t>Алматы ОФ үшін  картридждерді толтыру</t>
  </si>
  <si>
    <t>Жезқазған қ. өңірлік филиалы үшін  картридждерді толтыру</t>
  </si>
  <si>
    <t>Қарағанды ОФ үшін  картридждерді толтыру</t>
  </si>
  <si>
    <t>Қостанай ОФ үшін  картридждерді толтыру</t>
  </si>
  <si>
    <t>Қызылорда ОФ үшін  картридждерді толтыру</t>
  </si>
  <si>
    <t>Маңғыстау ОФ үшін  картридждерді толтыру</t>
  </si>
  <si>
    <t>Оңтүстік Қазақстан ОФ үшін  картридждерді толтыру</t>
  </si>
  <si>
    <t>Oracle бағдарламалық өнімдерінің техникалық қолдауына жазылу қызметтері</t>
  </si>
  <si>
    <t>Орталық аппаратқа арналған  CE505А картриджі</t>
  </si>
  <si>
    <t>Алматы қ. филиалына арналған CE505А картридж</t>
  </si>
  <si>
    <t>Астана қ. филиалына арналған CE505А картридж</t>
  </si>
  <si>
    <t>Ақмола облыстық филиалына арналған CE505А картридж</t>
  </si>
  <si>
    <t>Ақтөбе облыстық филиалына арналған CE505А картридж</t>
  </si>
  <si>
    <t>Атырау облыстық филиалына арналған CE505А картридж</t>
  </si>
  <si>
    <t>Алматы облыстық филиалына арналған CE505А картридж</t>
  </si>
  <si>
    <t>Шығыс Қазақстан облыстық филиалына арналған CE505А картридж</t>
  </si>
  <si>
    <t>Жамбыл облыстық филиалына арналған CE505А картридж</t>
  </si>
  <si>
    <t>Жезқазған қ. өңірлік филиалына арналған CE505А картридж</t>
  </si>
  <si>
    <t>Батыс Қазақстан облыстық филиалына арналған CE505А картридж</t>
  </si>
  <si>
    <t>Қарағанды облыстық филиалына арналған CE505А картридж</t>
  </si>
  <si>
    <t>Қостанай облыстық филиалына арналған CE505А картридж</t>
  </si>
  <si>
    <t>Қызылорда облыстық филиалына арналған CE505А картридж</t>
  </si>
  <si>
    <t>Маңғыстау облыстық филиалына арналған CE505А картридж</t>
  </si>
  <si>
    <t>Павлодар облыстық филиалына арналған CE505А картридж</t>
  </si>
  <si>
    <t>Солтүстік Қазақстан  облыстық филиалына арналған CE505А картридж</t>
  </si>
  <si>
    <t>Семей қ. өңірлік филиалына арналған CE505А картридж</t>
  </si>
  <si>
    <t>Оңтүстік Қазақстан  облыстық филиалына арналған CE505А картридж</t>
  </si>
  <si>
    <t>Орталық аппаратқа арналған 278А картриджі</t>
  </si>
  <si>
    <t>Алматы қ. филиалына арналған 278А картридж</t>
  </si>
  <si>
    <t>Астана қ. филиалына арналған 278А картридж</t>
  </si>
  <si>
    <t>Ақмола облыстық филиалына арналған 278А картридж</t>
  </si>
  <si>
    <t>Ақтөбе облыстық филиалына арналған 278А картридж</t>
  </si>
  <si>
    <t>Атырау облыстық филиалына арналған 278А картридж</t>
  </si>
  <si>
    <t>Алматы облыстық филиалына арналған 278А картридж</t>
  </si>
  <si>
    <t>Шығыс Қазақстан облыстық филиалына арналған 278А картридж</t>
  </si>
  <si>
    <t>Жамбыл облыстық филиалына арналған 278А картридж</t>
  </si>
  <si>
    <t>Жезқазған қ. өңірлік филиалына арналған 278А картридж</t>
  </si>
  <si>
    <t>Батыс Қазақстан облыстық филиалына арналған 278А картридж</t>
  </si>
  <si>
    <t>Қарағанды облыстық филиалына арналған 278А картридж</t>
  </si>
  <si>
    <t>Қостанай облыстық филиалына арналған 278А картридж</t>
  </si>
  <si>
    <t>Қызылорда облыстық филиалына арналған 278А картридж</t>
  </si>
  <si>
    <t>Маңғыстау облыстық филиалына арналған 278А картридж</t>
  </si>
  <si>
    <t>Павлодар облыстық филиалына арналған 278А картридж</t>
  </si>
  <si>
    <t>Солтүстік Қазақстан облыстық филиалына арналған 278А картридж</t>
  </si>
  <si>
    <t>Семей қ. өңірлік филиалына арналған 278А картридж</t>
  </si>
  <si>
    <t>Оңтүстік Қазақстан облыстық филиалына арналған 278А картридж</t>
  </si>
  <si>
    <t>Орталық аппаратқа арналған HP Color Laser Jet 551 Тонерлік. Қара.</t>
  </si>
  <si>
    <t>Орталық аппаратқа арналған HP Color Laser Jet 551 Тонерлік. Түсті. Yellow.</t>
  </si>
  <si>
    <t>Орталық аппаратқа арналған HP Color Laser Jet 551 Тонерлік. Түсті. Magenta.</t>
  </si>
  <si>
    <t>Орталық аппаратқа арналған HP Color Laser Jet 551 Тонерлік. Түсті. Cyan.</t>
  </si>
  <si>
    <t>Орталық аппаратқа арналған XeroxPhaser 6700 Тонерлік. Қара.</t>
  </si>
  <si>
    <t>Орталық аппаратқа арналған XeroxPhaser 6700 Тонерлік. Түсті. Yellow.</t>
  </si>
  <si>
    <t>Орталық аппаратқа арналған XeroxPhaser 6700 Тонерлік. Түсті. Magenta.</t>
  </si>
  <si>
    <t>Орталық аппаратқа арналған XeroxPhaser 6700 Тонерлік. Түсті. Cyan.</t>
  </si>
  <si>
    <t xml:space="preserve">Орталық аппаратқа арналған HP CF214A. Тонерлік. Қара. </t>
  </si>
  <si>
    <t xml:space="preserve"> Серверлік кешендерді техникалық сүйемелдеу және сервистік қызмет көрсету</t>
  </si>
  <si>
    <t xml:space="preserve"> Бекітілген жергілікті, қалааралық, халықаралық телефондық байланыс қызметтері - қатынау және қолдану (қысқа нөмір)</t>
  </si>
  <si>
    <t>Домендік атауды беру және қолдануын ұзарту қызметтері</t>
  </si>
  <si>
    <t xml:space="preserve">Тұрақты. Батырмасы бар. С АОН. Автоматты жауап бергіші жоқ. Спикерфонмен. IP телефон </t>
  </si>
  <si>
    <t>Жиынтықтағы ноутбук, диагоналі кемінде 15". Жиынтығында ауыспалы сөмке және "тінтуір" манипуляторымен</t>
  </si>
  <si>
    <t>Берілген қағидаларға сәйкес өзінен өткізетін желілік пакеттерді сүзгілейтін және бақылайтын аппараттық немесе бағдарламалық құралдар кешені</t>
  </si>
  <si>
    <t>Мобильдік агенттің жұмыс орнына арналған көпфункционалды құрылғы. Жиынтығында екі картридж.</t>
  </si>
  <si>
    <t>Келушілер ағынын басқаруды нысандандыру мен оңтайландыруға мүмкіндік беретін бағдарламалық-аппараттық кешен</t>
  </si>
  <si>
    <t>Кеңпішімді монитор</t>
  </si>
  <si>
    <t>Штрих код сканері</t>
  </si>
  <si>
    <t>Салымшылардың өз-өзіне қызмет көрсету терминалы</t>
  </si>
  <si>
    <t xml:space="preserve"> Microsoft дайын бағдарламалық қамтамасыз етуді лицензиялау қызметтері</t>
  </si>
  <si>
    <t>Бизнес талдау бағдарламалық қамтамасыз етуі</t>
  </si>
  <si>
    <t>Ақпаратты, оның жекелеген бөліктерін қорғалған түзімде беру және сақтау үшін</t>
  </si>
  <si>
    <t>ИААЖ-2 жүйесінің мұрағаттық көшірмелерін сақтау үшін</t>
  </si>
  <si>
    <t xml:space="preserve">АҚБАЖ бағдарламалық өнімге лицензия (пайдалану құқығы) </t>
  </si>
  <si>
    <t>ОА үшін Toyota Hiace а/к автошиналар</t>
  </si>
  <si>
    <t>Астана қ. филиалы үшін Toyota Camry а/к қыстық автошиналар</t>
  </si>
  <si>
    <t>Астана қ. филиалы үшін Hyundai Accent а/к қыстық автошиналар</t>
  </si>
  <si>
    <t>Астана қ. филиалы үшін  Hyundai Accent  а/к арналған жаздық автошиналар</t>
  </si>
  <si>
    <t>ОА үшін Skoda а/к қыстық автошиналар</t>
  </si>
  <si>
    <t>ОА үшін Skoda а/к жаздық автошиналар</t>
  </si>
  <si>
    <t>Астана қ. филиалы үшін Skoda а/к қыстық автошиналар</t>
  </si>
  <si>
    <t>Астана қ. филиалы үшін Skoda а/к жаздық автошиналар</t>
  </si>
  <si>
    <t xml:space="preserve">ОА үшін Toyota Hiace маркалы жеңіл автокөлікке техникалық қызмет көрсету және жөндеу қызметтері (қосалқы бөлшектерді сатып алу және ауыстыруды қосқанда) </t>
  </si>
  <si>
    <t>ОА Skoda маркалы а/к үшін техникалық қызмет көрсету және жөндеу (кепілдік қызмет көрсету аясында қосалқы бөлшектерін ауыстыру және т.б. кіреді)</t>
  </si>
  <si>
    <t>ОА Skoda маркалы автокөлігі үшін техникалық қызмет көрсету және жөндеу (қосалқы бөлшектерді сатып алу және ауыстыру және т.б. қоса алғанда)</t>
  </si>
  <si>
    <t>Skoda маркалы а/к техникалық қызмет көрсету және жөндеу (қосалқы бөлшектерді сатып алу және ауыстыру және т.б. қоса алғанда) (Астана қ. филиалы)</t>
  </si>
  <si>
    <t>Көкшетау қ. Ақмола ОФ арналған тұрмыстық кондиционерлерге техникалық қызмет көрсету және жөндеу</t>
  </si>
  <si>
    <t>Ақтөбе қ. Ақтөбе ОФ арналған тұрмыстық кондиционерлерге техникалық қызмет көрсету және жөндеу</t>
  </si>
  <si>
    <t>Атырау қ. Атырау ОФ   үшін тұрмыстық кондиционерлерді жөндеу және техникалық қызмет көрсету</t>
  </si>
  <si>
    <t>Талдықорған қ. Алматы ОФ арналған тұрмыстық кондиционерлерді жөндеу және техникалық қызмет көрсету</t>
  </si>
  <si>
    <t xml:space="preserve">Қостанай қ. Қостанай ОФ арналған тұрмыстық кондиционерлерді жөндеу және техникалық қызмет көрсету  </t>
  </si>
  <si>
    <t xml:space="preserve">Қызылорда қ. Қызылорда ОФ арналған тұрмыстық кондиционерлерді жөндеу және техникалық қызмет көрсету  </t>
  </si>
  <si>
    <t xml:space="preserve">Павлодар қ. Павлодар ОФ арналған тұрмыстық кондиционерлерді жөндеу және техникалық қызмет көрсету  </t>
  </si>
  <si>
    <t>Семей ӨФ арналған тұрмыстық кондиционерлерді жөндеу және техникалық қызмет көрсету</t>
  </si>
  <si>
    <t>Шымкент қ. Оңтүстік Қазақстан ОФ арналған тұрмыстық кондиционерлерді жөндеу және техникалық қызмет көрсету</t>
  </si>
  <si>
    <t>ОА үшін дизель генераторына техникалық қызмет көрсету  және жөндеу жұмыстары</t>
  </si>
  <si>
    <t>ОА арналған а/к үшін АИ-95 маркалы бензин</t>
  </si>
  <si>
    <t>ОА үшін автожол көлігі және жазғы дизель генераторына арналған дизель отыны</t>
  </si>
  <si>
    <t>Есепке алу кітабы</t>
  </si>
  <si>
    <t>Қағазды металл фиксаторы бар құжаттарды сақтауға арналған тіккіш, А4 форматы, картоннан жасалған</t>
  </si>
  <si>
    <t>Болат негізі және тесетін маханизмі бар, 60 параққа дейін тесетін тескіш</t>
  </si>
  <si>
    <t>Болат негізі және тесетін маханизмі бар, 40 параққа дейін тесетін тескіш</t>
  </si>
  <si>
    <t>Болат негізі және тесетін маханизмі бар, 100 астам парақты тесетін тескіш</t>
  </si>
  <si>
    <t>Қағазға арналған қарындаш желім</t>
  </si>
  <si>
    <t>Автоматты қаламсап</t>
  </si>
  <si>
    <t>Дат баспайтын болаттан жасалған қағазға арналған қайшы, сабы жоғары сапалы пластиктен жасалған, ұзындығы 21 см</t>
  </si>
  <si>
    <t>Әр түрлі полимерден жасалған файлдар (ашық) тығыздығы  кемінде 60 микрон</t>
  </si>
  <si>
    <t>Арнайы сұйылтқышы бар спирттегі қылқаламымен пластмасс флакондағы түзету сұйықтығымен жиынтық, сыйымдылығы 20мл</t>
  </si>
  <si>
    <t>Жоғары сапалы пластик корпустан, 12 параққа дейін тігуге арналған болат механизмімен степлер, № 10 тоғындары пайдаланылады</t>
  </si>
  <si>
    <t>Қалташасы бар мөлдір полипропиленнен жасалған қыстырғышы бар қағаздарға арналған папка, А4 форматы</t>
  </si>
  <si>
    <t>Қағаздарға арналған металл түйреуіш, өлшемі 50мм, картон орамда 100 дана</t>
  </si>
  <si>
    <t>Бөлу мен жүйелеуге арналған пластиктен жасалған өзі жабысатын "жалаушалар", өлшемі 45*12мм, 25 данадан 5 түстен</t>
  </si>
  <si>
    <t>Қағаздың көп көлеміне арналған металл қыстырғыштар, өлшемі 19 мм</t>
  </si>
  <si>
    <t>Полистиролдан жасалған науа, көлденең, А4 форматы</t>
  </si>
  <si>
    <t>Металл түйреуіш, өлшемі 22 мм, картон орамда 100 данадан</t>
  </si>
  <si>
    <t>Кадр бөлімінің құжаттарын сақтауға арналған бүйірінде және беткі бетінде екі шығыршығымен қалташасы бар пластикалық папка өлшемі 25см*30см*2.5см)</t>
  </si>
  <si>
    <t>Ауыстырылатын білігі бар шарикті қаламсап, сызық қалыңдығы 0,7 мм аспайды</t>
  </si>
  <si>
    <t>Корпоративтік мойынға тағатын орамал (Бекітілген үлгіге сәйкес)</t>
  </si>
  <si>
    <t>Резолюция парағы (бекітілген үлгіге сәйкес)</t>
  </si>
  <si>
    <t>Үстелге қоятын ауыспалы күнтізбе (бекітілген үлгіге сәйкес)</t>
  </si>
  <si>
    <t>Ақпараттық постер (бекітілген үлгіге сәйкес)</t>
  </si>
  <si>
    <t>Щучинск қ. арналған брендтік қабырға (Ақмола облысы)</t>
  </si>
  <si>
    <t>Талдықорған қ. арналған брендтік қабырға (Алматы облысы)</t>
  </si>
  <si>
    <t>Ақсай қ. арналған брендтік қабырға (Батыс Қазақстан облысы)</t>
  </si>
  <si>
    <t>Орал қ.  № 1 бөлімшеге арналған брендтік қабырға</t>
  </si>
  <si>
    <t>Теміртау қ. арналған брендтік қабырға (Қарағанды облысы)</t>
  </si>
  <si>
    <t>Балқаш қ. арналған брендтік қабырға (Қарағанды облысы)</t>
  </si>
  <si>
    <t>Лисаков қ. арналған брендтік қабырға (Қостанай облысы)</t>
  </si>
  <si>
    <t>Рудный қ. арналған брендтік қабырға (Қостанай облысы)</t>
  </si>
  <si>
    <t>Әулиекөл а. арналған брендтік қабырға (Қостанай облысы)</t>
  </si>
  <si>
    <t>Жітіқара қ. арналған брендтік қабырға (Қостанай облысы)</t>
  </si>
  <si>
    <t>Таранов а. арналған брендтік қабырға (Қостанай облысы)</t>
  </si>
  <si>
    <t>Федоровка а. арналған брендтік қабырға (Қостанай облысы)</t>
  </si>
  <si>
    <t>Қамысты а. арналған брендтік қабырға (Қостанай облысы)</t>
  </si>
  <si>
    <t>Боровское а. арналған брендтік қабырға (Қостанай облысы)</t>
  </si>
  <si>
    <t>Обаған а. арналған брендтік қабырға (Қостанай облысы)</t>
  </si>
  <si>
    <t>Амангелді а. арналған брендтік қабырға (Қостанай облысы)</t>
  </si>
  <si>
    <t>Торғай а. арналған брендтік қабырға (Қостанай облысы)</t>
  </si>
  <si>
    <t>Қарамеңді а. арналған брендтік қабырға (Қостанай облысы)</t>
  </si>
  <si>
    <t>Қостанай қ. № 1 бөлімшеге арналған брендтік қабырға (Қостанай облысы)</t>
  </si>
  <si>
    <t>Қызылорда қ. арналған брендтік қабырға (Қызылорда облысы)</t>
  </si>
  <si>
    <t>Ақтау қ. арналған брендтік қабырға (Маңғыстау облысы)</t>
  </si>
  <si>
    <t>Павлодар қ. №1 бөлімшеге  арналған брендтік қабырға (Павлодар облысы)</t>
  </si>
  <si>
    <t>Новоишим а. арналған брендтік қабырға (Солтүстік Қазақстан облысы)</t>
  </si>
  <si>
    <t>Талшық а. арналған брендтік қабырға (Солтүстік Қазақстан облысы)</t>
  </si>
  <si>
    <t>Саумалкөл а. арналған брендтік қабырға (Солтүстік Қазақстан облысы)</t>
  </si>
  <si>
    <t>Тайынша қ. арналған брендтік қабырға (Солтүстік Қазақстан облысы)</t>
  </si>
  <si>
    <t>Булаево қ. арналған брендтік қабырға (Солтүстік Қазақстан облысы)</t>
  </si>
  <si>
    <t>Пресновка а. арналған брендтік қабырға (Солтүстік Қазақстан облысы)</t>
  </si>
  <si>
    <t>Кішкенекөл а. арналған брендтік қабырға (Солтүстік Қазақстан облысы)</t>
  </si>
  <si>
    <t>Тимирязево а. арналған брендтік қабырға (Солтүстік Қазақстан облысы)</t>
  </si>
  <si>
    <t>Мамлютка қ. арналған брендтік қабырға (Солтүстік Қазақстан облысы)</t>
  </si>
  <si>
    <t>Явленка а. арналған брендтік қабырға (Солтүстік Қазақстан облысы)</t>
  </si>
  <si>
    <t>Смирнов а. арналған брендтік қабырға (Солтүстік Қазақстан облысы)</t>
  </si>
  <si>
    <t>Бескөл а. арналған брендтік қабырға (Солтүстік Қазақстан облысы)</t>
  </si>
  <si>
    <t>Петропавл қ. №1 бөлімшесіне  арналған брендтік қабырға (Солтүстік Қазақстан облысы)</t>
  </si>
  <si>
    <t xml:space="preserve"> Шымкент қ. №1 бөлімшесіне арналған брендтік қабырға (Оңтүстік Қазақстан облысы)</t>
  </si>
  <si>
    <t xml:space="preserve"> Шымкент қ. №2 бөлімшесіне арналған брендтік қабырға (Оңтүстік Қазақстан облысы)</t>
  </si>
  <si>
    <t>Алматы қ. №2 бөлімшеге арналған маңдайша (Алматы қ. филиалы)</t>
  </si>
  <si>
    <t>Степняк қ. арналған маңдайша (Ақмола облысы)</t>
  </si>
  <si>
    <t>Қобда а. арналған маңдайша (Ақтөбе облысы)</t>
  </si>
  <si>
    <t>Ойыл а. арналған маңдайша (Ақтөбе облысы)</t>
  </si>
  <si>
    <t>Мартұқ а. арналған маңдайша (Ақтөбе облысы)</t>
  </si>
  <si>
    <t>Алға қ. арналған маңдайша (Ақтөбе облысы)</t>
  </si>
  <si>
    <t>Бадамша а. арналған маңдайша (Ақтөбе облысы)</t>
  </si>
  <si>
    <t>Ембі қ. арналған маңдайша (Ақтөбе облысы)</t>
  </si>
  <si>
    <t>Ақтөбе қ. арналған маңдайша (Ақтөбе облысы)</t>
  </si>
  <si>
    <t>Талдықорған қ. арналған маңдайша (Алматы облысы)</t>
  </si>
  <si>
    <t>Ұлытау а. арналған маңдайша (Жезқазған ӨФ)</t>
  </si>
  <si>
    <t>Жітіқара қ. арналған маңдайша (Қостанай облысы)</t>
  </si>
  <si>
    <t>Таранов а. арналған маңдайша (Қостанай облысы)</t>
  </si>
  <si>
    <t>Федоровка а. арналған маңдайша (Қостанай облысы)</t>
  </si>
  <si>
    <t>Қамысты а. арналған маңдайша (Қостанай облысы)</t>
  </si>
  <si>
    <t>Обаған а. арналған маңдайша (Қостанай облысы)</t>
  </si>
  <si>
    <t>Амангелді а. арналған маңдайша (Қостанай облысы)</t>
  </si>
  <si>
    <t>Денисовка а. арналған маңдайша (Қостанай облысы)</t>
  </si>
  <si>
    <t>Қарамеңді а. арналған маңдайша (Қостанай облысы)</t>
  </si>
  <si>
    <t>Қостанай қ. №1 бөлімшесіне  арналған маңдайша (Қостанай облысы)</t>
  </si>
  <si>
    <t>Қызылорда қ. арналған маңдайша (Қызылорда облысы)</t>
  </si>
  <si>
    <t>Бейнеу а. арналған маңдайша (Маңғыстау облысы)</t>
  </si>
  <si>
    <t>Жаңаөзен қ. арналған маңдайша (Маңғыстау облысы)</t>
  </si>
  <si>
    <t>Форт-Шевченко қ. арналған маңдайша (Маңғыстау облысы)</t>
  </si>
  <si>
    <t>Құрық а. арналған маңдайша (Маңғыстау облысы)</t>
  </si>
  <si>
    <t>Маңғыстау а. арналған маңдайша (Маңғыстау облысы)</t>
  </si>
  <si>
    <t>24 портты желілік коммутатор</t>
  </si>
  <si>
    <t>Стендтер</t>
  </si>
  <si>
    <t>Қолдан құю үшін борсыз картон</t>
  </si>
  <si>
    <t xml:space="preserve"> Басқа санаттарға енгізілмеген, өзге де монтаждау (орнату) жұмыстары</t>
  </si>
  <si>
    <t>Табурет</t>
  </si>
  <si>
    <t>Жиһаз гарнитуры</t>
  </si>
  <si>
    <t xml:space="preserve">Өрт сөндіргішті қайта толтыру қызметтері </t>
  </si>
  <si>
    <t xml:space="preserve"> Жол көлік құралдарын техникалық бақылау (тексеру) қызметтері</t>
  </si>
  <si>
    <t xml:space="preserve">Электр жабдықтарын орамасын ауыстыру және оқшаулаумен жөндеу </t>
  </si>
  <si>
    <t xml:space="preserve"> Суық суды орталық су құбыры жүйесі арқылы пайдалану қызметтері</t>
  </si>
  <si>
    <t>Қатты тұрмыстық қалдықтарды шығару қызметтері</t>
  </si>
  <si>
    <t>Бланкілер</t>
  </si>
  <si>
    <t>Тоғын</t>
  </si>
  <si>
    <t>Мөрқалып бояуы</t>
  </si>
  <si>
    <t>Астана қ. филиалына арналған жұмыс кестесі жазылған тақтайша (бекітілген үлгіге сәйкес)</t>
  </si>
  <si>
    <t>Көкшетау қ. Ақмола ОФ  арналған есік тақтайшасы (бекітілген үлгіге сәйкес)</t>
  </si>
  <si>
    <t>Көкшетау қ. Ақмола ОФ  арналған имидждік тақтайша (бекітілген үлгіге сәйкес)</t>
  </si>
  <si>
    <t>Көкшетау қ. Ақмола ОФ арналған жұмыс кестесі жазылған тақтайша (бекітілген үлгіге сәйкес)</t>
  </si>
  <si>
    <t>Көкшетау қ. Ақмола ОФ  арналған ілінетін екіжақты жалпақ тақтайша (бекітілген үлгіге сәйкес)</t>
  </si>
  <si>
    <t>Ақтөбе қ. Ақтөбе ОФ арналған имидждік тақтайша (бекітілген үлгіге сәйкес)</t>
  </si>
  <si>
    <t>Ақтөбе қ. Ақтөбе ОФ арналған ілінетін екіжақты жалпақ тақтайша (бекітілген үлгіге сәйкес)</t>
  </si>
  <si>
    <t>Талдықорған қ. Алматы ОФ арналған жұмыс кестесі жазылған тақтайша (бекітілген үлгіге сәйкес)</t>
  </si>
  <si>
    <t>Талдықорған қ. Алматы ОФ  арналған ілінетін екіжақты жалпақ тақтайша (бекітілген үлгіге сәйкес)</t>
  </si>
  <si>
    <t>Шығыс Қазақстан ОФ Өскемен қ. арналған имидждік тақтайша (бекітілген үлгіге сәйкес)</t>
  </si>
  <si>
    <t>Өскемен қ. Шығыс Қазақстан ОФ арналған жұмыс кестесі жазылған тақтайша (бекітілген үлгіге сәйкес)</t>
  </si>
  <si>
    <t xml:space="preserve"> Тараз қ. Жамбыл ОФ арналған есік тақтайшасы (бекітілген үлгіге сәйкес)</t>
  </si>
  <si>
    <t xml:space="preserve"> Тараз қ. Жамбыл ОФ арналған ілінетін екіжақты жалпақ тақтайша (бекітілген үлгіге сәйкес)</t>
  </si>
  <si>
    <t>Жезқазған қ. Жезқазған ӨФ арналған есік тақтайшасы (бекітілген үлгіге сәйкес)</t>
  </si>
  <si>
    <t>Орал қ. Батыс Қазақстан ОФ арналған есік тақтайшасы (бекітілген үлгіге сәйкес)</t>
  </si>
  <si>
    <t>Орал қ. Батыс Қазақстан ОФ арналған имидждік тақтайша (бекітілген үлгіге сәйкес)</t>
  </si>
  <si>
    <t>Орал қ. Батыс Қазақстан ОФ арналған ілінетін екіжақты жалпақ тақтайша (бекітілген үлгіге сәйкес)</t>
  </si>
  <si>
    <t>Қарағанды қ. Қарағанды ОФ  арналған есік тақтайшасы (бекітілген үлгіге сәйкес)</t>
  </si>
  <si>
    <t xml:space="preserve"> Қарағанды қ. Қарағанды ОФ арналған имидждік тақтайша (бекітілген үлгіге сәйкес)</t>
  </si>
  <si>
    <t>Қарағанды қ. Қарағанды ОФ арналған жұмыс кестесі жазылған тақтайша (бекітілген үлгіге сәйкес)</t>
  </si>
  <si>
    <t>Қарағанды қ. Қарағанды ОФ  арналған ілінетін екіжақты жалпақ тақтайша (бекітілген үлгіге сәйкес)</t>
  </si>
  <si>
    <t>Қостанай қ. Қостанай ОФ  арналған есік тақтайшасы (бекітілген үлгіге сәйкес)</t>
  </si>
  <si>
    <t>Қостанай қ. Қостанай ОФ арналған имидждік тақтайша (бекітілген үлгіге сәйкес)</t>
  </si>
  <si>
    <t xml:space="preserve"> Қостанай қ. Қостанай ОФ арналған жұмыс кестесі жазылған тақтайша (бекітілген үлгіге сәйкес)</t>
  </si>
  <si>
    <t xml:space="preserve"> Қостанай қ. Қостанай ОФ арналған ілінетін екіжақты жалпақ тақтайша (бекітілген үлгіге сәйкес)</t>
  </si>
  <si>
    <t xml:space="preserve"> Қызылорда қ. Қызылорда ОФ арналған есік тақтайшасы (бекітілген үлгіге сәйкес)</t>
  </si>
  <si>
    <t>Қызылорда қ. Қызылорда ОФ арналған имидждік тақтайша (бекітілген үлгіге сәйкес)</t>
  </si>
  <si>
    <t>Қызылорда қ. Қызылорда ОФ  арналған ілінетін екіжақты жалпақ тақтайша (бекітілген үлгіге сәйкес)</t>
  </si>
  <si>
    <t>Ақтау қ. Маңғыстау ОФ  арналған есік тақтайшасы (бекітілген үлгіге сәйкес)</t>
  </si>
  <si>
    <t xml:space="preserve"> Ақтау қ. Маңғыстау ОФ арналған имидждік тақтайша (бекітілген үлгіге сәйкес)</t>
  </si>
  <si>
    <t xml:space="preserve"> Ақтау қ. Маңғыстау ОФ арналған жұмыс кестесі жазылған тақтайша (бекітілген үлгіге сәйкес)</t>
  </si>
  <si>
    <t xml:space="preserve"> Ақтау қ. Маңғыстау ОФ арналған ілінетін екіжақты жалпақ тақтайша (бекітілген үлгіге сәйкес)</t>
  </si>
  <si>
    <t>Павлодар қ. Павлодар ОФ арналған есік тақтайшасы (бекітілген үлгіге сәйкес)</t>
  </si>
  <si>
    <t>Павлодар қ. Павлодар ОФ  арналған имидждік тақтайша (бекітілген үлгіге сәйкес)</t>
  </si>
  <si>
    <t xml:space="preserve"> Павлодар қ. Павлодар ОФ арналған жұмыс кестесі жазылған тақтайша (бекітілген үлгіге сәйкес)</t>
  </si>
  <si>
    <t>Петропавл қ. Солтүстік Қазақстан ОФ  арналған жұмыс кестесі жазылған тақтайша (бекітілген үлгіге сәйкес)</t>
  </si>
  <si>
    <t>Шымкент қ. Оңтүстік Қазақстан ОФ арналған есік тақтайшасы (бекітілген үлгіге сәйкес)</t>
  </si>
  <si>
    <t>Шымкент қ. Оңтүстік Қазақстан ОФ арналған имидждік тақтайша (бекітілген үлгіге сәйкес)</t>
  </si>
  <si>
    <t>Шымкент қ. Оңтүстік Қазақстан ОФ  арналған ілінетін екіжақты жалпақ тақтайша (бекітілген үлгіге сәйкес)</t>
  </si>
  <si>
    <t>Орталық Аппаратқа арналған қабырғалық ақпараттық стенд</t>
  </si>
  <si>
    <t>Орталық Аппаратқа арналған едендік ақпараттық стенд</t>
  </si>
  <si>
    <t>Қаскелең қ. арналған қабырғалық ақпараттық стенд (Алматы қ. филиалы)</t>
  </si>
  <si>
    <t>Қаскелең қ. арналған едендік ақпараттық стенд (Алматы қ. филиалы)</t>
  </si>
  <si>
    <t>Шонжы а. арналған қабырғалық  ақпараттық стенд (Алматы қ. филиалы)</t>
  </si>
  <si>
    <t>Шонжы а. арналған едендік ақпараттық  стенд (Алматы қ. филиалы)</t>
  </si>
  <si>
    <t>Есік қ. арналған қабырғалық ақпараттық стенд (Алматы қ. филиалы)</t>
  </si>
  <si>
    <t>Есік қ. арналған едендік ақпараттық стенд (Алматы қ. филиалы)</t>
  </si>
  <si>
    <t>Қапшағай қ. арналған қабырғалық ақпараттық стенд (Алматы қ. филиалы)</t>
  </si>
  <si>
    <t>Қапшағай қ. арналған едендік ақпараттық стенд (Алматы қ. филиалы)</t>
  </si>
  <si>
    <t>Талғар қ. арналған қабырғалық  ақпараттық стенд (Алматы қ. филиалы)</t>
  </si>
  <si>
    <t>Талғар қ. арналған едендік ақпараттық стенд (Алматы қ. филиалы)</t>
  </si>
  <si>
    <t>Алматы қ. №1  бөлімшесіне арналған едендік ақпараттық стенд (Алматы қ. филиалы)</t>
  </si>
  <si>
    <t>Өтеген батыр а. арналған қабырғалық ақпараттық стенд (Алматы қ. филиалы)</t>
  </si>
  <si>
    <t>Алматы қ. филиалы бөлімше №2 арналған едендік ақпараттық стенд (Алмсаты қ. филиалы)</t>
  </si>
  <si>
    <t>Кеген а. арналған қабырғалық ақпараттық стенд (Алматы қ. филиалы)</t>
  </si>
  <si>
    <t>Кеген а. арналған едендік ақпараттық стенд (Алматы қ. филиалы)</t>
  </si>
  <si>
    <t>Шелек а. арналған қабырғалық ақпараттық стенд (Алматы қ. филиалы)</t>
  </si>
  <si>
    <t>Шелек а. арналған едендік ақпараттық стенд (Алматы қ. филиалы)</t>
  </si>
  <si>
    <t>Алматы қ.филиалы арналған қабырғалық ақпараттық стенд</t>
  </si>
  <si>
    <t>Алматы қ. филиалы арналған ақпараттық едендік стенд</t>
  </si>
  <si>
    <t>Щучинск қ. арналған қабырғалық ақпараттық стенд (Ақмола обл.)</t>
  </si>
  <si>
    <t>Қандыағаш қ. арналған едендік ақпараттық  стенд (Ақтөбе обл.)</t>
  </si>
  <si>
    <t>Қарауылкелді а. арналған едендік ақпараттық стенд (Ақтөбе обл.)</t>
  </si>
  <si>
    <t>Ырғыз а. арналған едендік ақпараттық стенд (Ақтөбе обл.)</t>
  </si>
  <si>
    <t>Комсомольск а. арналған едендік ақпараттық стенд (Ақтөбе обл.)</t>
  </si>
  <si>
    <t>Қобда а. арналған едендік ақпараттық стенд (Ақтөбе обл.)</t>
  </si>
  <si>
    <t>Ойыл а. арналған едендік ақпараттық стенд (Ақтөбе обл.)</t>
  </si>
  <si>
    <t>Мортық а. арналған едендік ақпараттық стенд (Ақтөбе обл.)</t>
  </si>
  <si>
    <t>Бадамша а. арналған едендік ақпараттық стенд (Ақтөбе обл.)</t>
  </si>
  <si>
    <t>Кеңқияқ к. арналған едендік  ақпараттық стенд (Ақтөбе обл.)</t>
  </si>
  <si>
    <t>Ембі қ. арналған едендік  ақпараттық стенд (Ақтөбе обл.)</t>
  </si>
  <si>
    <t xml:space="preserve"> Ақтөбе қ. №1  бөлімше арналған едендік ақпараттық стенд (Ақтөбе обл) </t>
  </si>
  <si>
    <t>Ақтөбе қ. арналған едендік ақпараттық  стенд (Ақтөбе обл.)</t>
  </si>
  <si>
    <t>Доссор а. арналған едендік  ақпараттық стенд (Атырау обл.)</t>
  </si>
  <si>
    <t>Құлсары қ. арналған едендік ақпараттық  стенд (Атырау обл.)</t>
  </si>
  <si>
    <t>Ганюшкино а. арналған едендік  ақпараттық стенд (Атырау обл.)</t>
  </si>
  <si>
    <t>Аққыстау а. арналған едендік ақпараттық стенд (Атырау обл.)</t>
  </si>
  <si>
    <t>Индер а. арналған едендік  ақпараттық стенд (Атырау обл.)</t>
  </si>
  <si>
    <t>Миялы а. арналған едендік ақпараттық стенд (Атырау обл.)</t>
  </si>
  <si>
    <t>Махамбет а. арналған едендік ақпараттық стенд (Атырау обл.)</t>
  </si>
  <si>
    <t>Атырау қ. арналған едендік ақпараттық  стенд (Атырау обл.)</t>
  </si>
  <si>
    <t>Тараз қ. арналған едендік  ақпараттық  стенд (Жамбыл обл.)</t>
  </si>
  <si>
    <t>Сәтпаев қ. арналған едендік ақпараттық  стенд (Жезқазған ӨФ)</t>
  </si>
  <si>
    <t>Қаражал қ. арналған едендік ақпараттық  стенд (Жезқазған ӨФ)</t>
  </si>
  <si>
    <t>Ұлытау а. арналған ақпараттық  ақпараттық стенд (Жезқазған ӨФ)</t>
  </si>
  <si>
    <t>Ұлытау а. арналған едендік ақпараттық  стенд (Жезқазған ӨФ)</t>
  </si>
  <si>
    <t>Жезқазған қ. арналған едендік ақпараттық стенд (Жезқазған ӨФ)</t>
  </si>
  <si>
    <t>Ақсай қ. арналған едендік ақпараттық стенд (Батыс Қазақстан обл.)</t>
  </si>
  <si>
    <t>Чапаев а. арналған едендік ақпараттық  стенд (Батыс Қазақстан обл.)</t>
  </si>
  <si>
    <t>Казталовка а. арналған едендік ақпараттық  стенд (Батыс Қазақстан обл.)</t>
  </si>
  <si>
    <t>Переметное а. арналған едендік  ақпараттық стенд (Батыс Қазақстан обл.)</t>
  </si>
  <si>
    <t>Тасқала а. арналған едендік ақпараттық  стенд (Батыс Қазақстан обл.)</t>
  </si>
  <si>
    <t>Федоровка а. арналған едендік ақпараттық  стенд (Батыс Қазақстан обл.)</t>
  </si>
  <si>
    <t>Жаңақала а. арналған едендік  ақпараттық стенд (Батыс Қазақстан обл.)</t>
  </si>
  <si>
    <t>Жәнібек а. арналған едендік  ақпараттық стенд (Батыс Қазақстан обл.)</t>
  </si>
  <si>
    <t>Шыңғырлау а. арналған едендік  ақпараттық стенд (Батыс Қазақстан обл.)</t>
  </si>
  <si>
    <t>Тайпақ а. арналған едендік ақпараттық  стенд (Батыс Қазақстан обл.)</t>
  </si>
  <si>
    <t>Жымпиты а. арналған едендік  ақпараттық стенд (Батыс Қазақстан обл.)</t>
  </si>
  <si>
    <t>Қаратөбе а. арналған едендік ақпараттық  стенд (Батыс Қазақстан обл.)</t>
  </si>
  <si>
    <t>Сайхин а. арналған едендік  ақпараттық стенд (Батыс Қазақстан обл.)</t>
  </si>
  <si>
    <t xml:space="preserve"> Қарағанды қ. №1 бөлімшесіне арналған қабырғалық ақпараттық стенд (Қарағанды облысы)</t>
  </si>
  <si>
    <t>Ұзынкөл а. арналған едендік ақпараттық стенд (Қостанай обл.)</t>
  </si>
  <si>
    <t>Денисовка а. арналған едендік ақпараттық  стенд (Қостанай обл.)</t>
  </si>
  <si>
    <t>Караменды а. арналған едендік  ақпараттық стенд (Қостанай обл.)</t>
  </si>
  <si>
    <t>Қостанай қ. Қостанай ОФ   №1 бөлімшесіне арналған ақпараттық  едендік стенд</t>
  </si>
  <si>
    <t>Ақтау қ. арналған ақпараттық қабырғалық стенд (Маңғыстау обл.)</t>
  </si>
  <si>
    <t>Ақтау қ. арналған едендік ақпараттық  стенд (Маңғыстау обл.)</t>
  </si>
  <si>
    <t>Талшық а. арналған едендік ақпараттық  стенд (Солтүстік Қазақстан обл.)</t>
  </si>
  <si>
    <t>Тайынша қ. арналған едендік ақпараттық  стенд (Солтүстік Қазақстан обл.)</t>
  </si>
  <si>
    <t>Мамлютка қ. арналған едендік ақпараттық  стенд (Солтүстік Қазақстан обл.)</t>
  </si>
  <si>
    <t>Явленка а. арналған едендік  ақпараттық стенд (Солтүстік Қазақстан обл.)</t>
  </si>
  <si>
    <t>Смирново а. арналған едендік ақпараттық  стенд (Солтүстік Қазақстан обл.)</t>
  </si>
  <si>
    <t xml:space="preserve"> Петропавл қ. №1 бөлімшесіне арналған едендік  ақпараттық стенд (Солтүстік Қазақстан ОФ)</t>
  </si>
  <si>
    <t>Семей қ. арналған едендік  ақпараттық стенд (Семей РФ)</t>
  </si>
  <si>
    <t>Түркістан қ. арналған едендік  ақпараттық стенд (Оңтүстік Қазақстан обл.)</t>
  </si>
  <si>
    <t>Арыс қ. арналған едендік  ақпараттық стенд (Оңтүстік Қазақстан обл.)</t>
  </si>
  <si>
    <t>Ленгер қ. арналған едендік  ақпараттық стенд (Оңтүстік Қазақстан обл.)</t>
  </si>
  <si>
    <t>Т.Рысқұлов а. арналған едендік ақпараттық  стенд (Оңтүстік Қазақстан обл.)</t>
  </si>
  <si>
    <t>Шәуілдір а. арналған едендік ақпараттық  стенд (Оңтүстік Қазақстан обл.)</t>
  </si>
  <si>
    <t>Қазығұрт а. арналған едендік  ақпараттық стенд (Оңтүстік Қазақстан обл.)</t>
  </si>
  <si>
    <t>Шаян а. арналған едендік  ақпараттық стенд (Оңтүстік Қазақстан обл.)</t>
  </si>
  <si>
    <t>Кентау қ. арналған едендік  ақпараттық стенд (Оңтүстік Қазақстан обл.)</t>
  </si>
  <si>
    <t>Сайрам а. арналған едендік ақпараттық стенд (Оңтүстік Қазақстан обл.)</t>
  </si>
  <si>
    <t>Абай а. арналған едендік ақпараттық  стенд (Оңтүстік Қазақстан обл.)</t>
  </si>
  <si>
    <t xml:space="preserve"> Шымкент қ.  №1 бөлімшесіне арналған ақпараттық қабырғалық стенд (Оңтүстік Қазақстан облысы)</t>
  </si>
  <si>
    <t xml:space="preserve"> Шымкент қ. №1 бөлімшесіне арналған едендік қабырғалық стенд (Оңтүстік Қазақстан облысы)</t>
  </si>
  <si>
    <t xml:space="preserve"> Шымкент қ. №2 бөлімшесіне арналған едендік ақпараттық стенд (Оңтүстік Қазақстан обл.)</t>
  </si>
  <si>
    <t>ОА а/к ерікті сақтандыру қызметтері: ЖКО, айдап кету, тонау, ұрлау, қирату, жою немесе автокөлік құралына зақым келтіру және тб.</t>
  </si>
  <si>
    <t>ОА Skoda а/к ерікті сақтандыру қызметтері: ЖКО, айдап кету, тонау, ұрлау, қирату, жою немесе автокөлік құралына зақым келтіру және тб.</t>
  </si>
  <si>
    <t>ОА Toyota Hiace а/к ерікті сақтандыру қызметтері: ЖКО, айдап кету, тонау, ұрлау, қирату, жою немесе автокөлік құралына зақым келтіру және тб.</t>
  </si>
  <si>
    <t>Астана қ.филиалының Skoda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</si>
  <si>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Toyota Camry а/к ерікті сақтандыру қызметтері: ЖКО, айдап кету, тонау, ұрлау, қирату, жою немесе автокөлік құралына зақым келтіру және тб.</t>
  </si>
  <si>
    <t>Астана қ. филиалының Hyndai Accent а/к ерікті сақтандыру қызметтері: ЖКО, айдап кету, тонау, ұрлау, қирату, жою немесе автокөлік құралына зақым келтіру және тб.</t>
  </si>
  <si>
    <t>Мүлікті (жылжымалы) оттан және басқа зақымданулардан сақтандыру</t>
  </si>
  <si>
    <t xml:space="preserve">Астана қ. филиалына конференция, семинарлар, дөңгелек үстелдер, тренингілер және т.б. өткізу үшін үй-жайды жалдау қызметтері </t>
  </si>
  <si>
    <t>Ақтөбе қ. Ақтөбе ОФ  семинар, ішкі оқытулар өткізу үшін үй-жайды уақытша жалдау қызметтері</t>
  </si>
  <si>
    <t>Тараз қ. Жамбыл ОФ  семинар, ішкі оқытулар өткізу үшін үй-жайды уақытша жалдау қызметтері</t>
  </si>
  <si>
    <t xml:space="preserve"> Тараз қ. Жамбыл ОФ семинар, ішкі оқытулар өткізу үшін үй-жайды уақытша жалдау қызметтері</t>
  </si>
  <si>
    <t>Қостанай  қ. Қостанай ОФ  семинар, ішкі оқытулар өткізу үшін үй-жайды уақытша жалдау қызметтері</t>
  </si>
  <si>
    <t>Павлодар қ. Павлодар ОФ   семинар, ішкі оқытулар өткізу үшін үй-жайды уақытша жалдау қызметтері</t>
  </si>
  <si>
    <t xml:space="preserve"> Павлодар қ. Павлодар ОФ  семинар, ішкі оқытулар өткізу үшін үй-жайды уақытша жалдау қызметтері</t>
  </si>
  <si>
    <t>Пропилен шпагаты (орауында 5 кг)</t>
  </si>
  <si>
    <t>Қоқысқа арналған қап өлшемі 120л</t>
  </si>
  <si>
    <t>Диспенсерге арналған әжетхана қағазы, ақ</t>
  </si>
  <si>
    <t>Диспенсерге арналған Z- төсенішті орамдағы қол сүртуге арналған қағаз сүлгілер, екі қабатты,  ақ</t>
  </si>
  <si>
    <t>Маңғыстау ОФ (Ақтау қ.) арналған диспенсерлерге арналған ауыз су</t>
  </si>
  <si>
    <t xml:space="preserve">16-разрядты калькулятор </t>
  </si>
  <si>
    <t>Үй-жайды тазалау үшін 50*70 көлемдегі микрофибра шүберегі</t>
  </si>
  <si>
    <t xml:space="preserve">ОА Алматы қ. арналған  кондиционерді бөлшектеу және орнату </t>
  </si>
  <si>
    <t xml:space="preserve"> Қызылорда қ. Қызылорда ОФ арналған  кондиционерді бөлшектеу және орнату </t>
  </si>
  <si>
    <t>Астана қ. фил. арналған мүлікті бағалау қызметі (үй-жай)</t>
  </si>
  <si>
    <t>ОА арналған кондиционер</t>
  </si>
  <si>
    <t xml:space="preserve"> Алматы қ. фил.арналған кондиционер</t>
  </si>
  <si>
    <t>Көкшетау қ. Ақмол ОФ арналған кондиционер</t>
  </si>
  <si>
    <t>Ақтөбе қ. Ақтөбе ОФ арналған кондиционер</t>
  </si>
  <si>
    <t>Атырау қ.  Атырау ОФ арналған кондиционер</t>
  </si>
  <si>
    <t xml:space="preserve"> Талдықорған қ. Алматы ОФ  арналған кондиционер</t>
  </si>
  <si>
    <t xml:space="preserve"> Өскемен қ. Шығыс Қазақстан ОФ арналған кондиционер</t>
  </si>
  <si>
    <t>Жезқазған қ. ӨФ  арналған кондиционер</t>
  </si>
  <si>
    <t>Қызылорда қ. Қызылорда ОФ арналған кондиционер</t>
  </si>
  <si>
    <t>Семей қ. ӨФ арналған кондиционер</t>
  </si>
  <si>
    <t>Алматы қ. фил. арналған жұмыс  үстелі</t>
  </si>
  <si>
    <t>Алматы қ. фил. үшін киімге арналған шкаф</t>
  </si>
  <si>
    <t>Көкшетау қ. Ақмола ОФ арналған кітап шкафы</t>
  </si>
  <si>
    <t>Алматы қ. филиалына арналған металл шкаф</t>
  </si>
  <si>
    <t>Семей қ. ӨФ арналған металл шкаф</t>
  </si>
  <si>
    <t>Алматы қ. филиалына арналған мобильді тумба</t>
  </si>
  <si>
    <t>Атырау қ. Атырау ОФ  арналған мобильді тумба</t>
  </si>
  <si>
    <t>Тараз қ. Жамбыл ОФ  арналған мобильді тумба</t>
  </si>
  <si>
    <t>Жезқазған қ. ӨФ  арналған мобильді тумба</t>
  </si>
  <si>
    <t>Ақтау қ. Маңғыстау ОФ  арналған мобильді тумба</t>
  </si>
  <si>
    <t>Павлодар қ. Павлодар ОФ арналған мобильді тумба</t>
  </si>
  <si>
    <t>Алматы қ. филиалына арналған орындық</t>
  </si>
  <si>
    <t>Атырау қ. Атырау ОФ келушілерге арналған орындық (4 орынды)</t>
  </si>
  <si>
    <t xml:space="preserve">ОА  қабылдау бөлмесіне арналған 10 заттан тұратын жиһаз жиынтығы </t>
  </si>
  <si>
    <t>Алматы қ. фил. көмірқышқылды өрт сөндіргішін толтыру  қызметтері</t>
  </si>
  <si>
    <t>Астана қ. фил. көмірқышқылды өрт сөндіргішін толтыру қызметтері</t>
  </si>
  <si>
    <t>Астана қ. фил. ұнтақты өрт сөндіргішін толтыру  қызметтері</t>
  </si>
  <si>
    <t>Көкшетау қ. Ақмола ОФ көмірқышқылды өрт сөндіргішін толтыру қызметтері</t>
  </si>
  <si>
    <t>Көкшетау қ. Ақмола ОФ ұнтақты өрт сөндіргішін толтыру  қызметтері</t>
  </si>
  <si>
    <t>Ақтөбе қ. Ақтөбе ОФ көмірқышқылды өрт сөндіргішін толтыру қызметтері</t>
  </si>
  <si>
    <t>Атырау қ. Атырау ОФ көмірқышқылды өрт сөндіргішін толтыру қызметтері</t>
  </si>
  <si>
    <t>Талдықорған қ. Алматы ОФ көмірқышқылды өрт сөндіргішін толтыру қызметтері</t>
  </si>
  <si>
    <t>Өскемен қ. Шығыс-Қазақстан ОФ көмірқышқылды өрт сөндіргішін толтыру қызметтері</t>
  </si>
  <si>
    <t>Тараз қ. Жамбыл ОФ көмірқышқылды өрт сөндіргішін толтыру қызметтері</t>
  </si>
  <si>
    <t>Тараз қ. Жамбыл ОФ ұнтақты өрт сөндіргішін толтыру қызметтері</t>
  </si>
  <si>
    <t>Жезқазған қ. Жезқазған ӨФ көмірқышқылды өрт сөндіргішін толтыру қызметтері</t>
  </si>
  <si>
    <t>Орал қ. Батыс Қазақстан ОФ көмірқышқылды өрт сөндіргішін толтыру қызметтері</t>
  </si>
  <si>
    <t>Қарағанды қ. Қарағанды ОФ көмірқышқылды өрт сөндіргішін толтыру қызметтері</t>
  </si>
  <si>
    <t>Қарағанды қ. Қарағанды ОФ ұнтақты өрт сөндіргішін толтыру қызметтері</t>
  </si>
  <si>
    <t>Қостанай қ. Қостанай ОФ көмірқышқылды өрт сөндіргішін толтыру қызметтері</t>
  </si>
  <si>
    <t>Қызылорда қ. Қызылорда ОФ ұнтақты өрт сөндіргішін толтыру қызметтері</t>
  </si>
  <si>
    <t>Ақтау қ. Маңғыстау ОФ көмірқышқылды өрт сөндіргішін толтыру қызметтері</t>
  </si>
  <si>
    <t>Ақтау қ. Маңғыстау ОФ ұнтақты өрт сөндіргішін толтыру қызметтері</t>
  </si>
  <si>
    <t>Павлодар қ. Павлодар ОФ көмірқышқылды өрт сөндіргішін толтыру  қызметтері</t>
  </si>
  <si>
    <t>Петропавл қ. Солтүстік Қазақстан ОФ көмірқышқылды өрт сөндіргішін толтыру қызметтері</t>
  </si>
  <si>
    <t>Петропавл қ. Солтүстік Қазақстан ОФ ұнтақты өрт сөндіргішін толтыру  қызметтері</t>
  </si>
  <si>
    <t>Семей қ. Семей ӨФ көмірқышқылды өрт сөндіргішін толтыру  қызметтері</t>
  </si>
  <si>
    <t>Семей қ. Семей ӨФ ұнтақты өрт сөндіргішін толтыру қызметтері</t>
  </si>
  <si>
    <t>Шымкент қ. Оңтүстік Қазақстан ОФ көмірқышқылды өрт сөндіргішін толтыру қызметтері</t>
  </si>
  <si>
    <t>Астана қ. фил.  Toyota Camry а/к үшін жол көлік құралдарына техникалық бақылау (тексеру) қызметі</t>
  </si>
  <si>
    <t xml:space="preserve">ОА электр жабдықтары мен желілерін  алдын ала сынақтан өткізу қызметтері </t>
  </si>
  <si>
    <t xml:space="preserve">ОА электр жабдығы мен желілерді жөндеу, электро монтаждық жұмыстар </t>
  </si>
  <si>
    <t xml:space="preserve">Алматы қ. ОА негізгі үй-жайына арналған энергоресурстарын жіберу қызметтері (электр қуаты) </t>
  </si>
  <si>
    <t>ОА Алматы қ. қосымша ғимараты (Әуезов көш-Абай көш) үшін энергоресурс (электр қуаты) жіберу қызметтері</t>
  </si>
  <si>
    <t>ОА қосымша ғимараты ("Темір банк"-Абай көшесі) үшін энерго  ресурстарын (электр қуаты) жіберу қызметтері</t>
  </si>
  <si>
    <t>Алматы қ. филиалына электр энергиясы бөлшек нарығы субъектілерімен электр энергиясын беру және бөлу қызметтері</t>
  </si>
  <si>
    <t>Астана қ. филиалының Есіл ауданына  арналған электроэнергия қызметтері</t>
  </si>
  <si>
    <t>Алматы қ. ОА арналған энергия ресурстарын жіберу қызметтері (жылу энергиясы, ыстық су)</t>
  </si>
  <si>
    <t>ОА Алматы қ.  қосымша үй-жайына арналған  энергия ресурстарын жіберу қызметтері (жылу энергиясы, ыстық су) (Абай көш.- Әуезов көш.)</t>
  </si>
  <si>
    <t>ОА Алматы қ.  қосымша үй-жайына арналған  энергия ресурстарын жіберу қызметтері (жылу энергиясы, ыстық су) Абай көш.+"Темір банк"</t>
  </si>
  <si>
    <t>Астана қ. филиалының Есіл ауданына  арналған жылу энергиясы, ыстық су қызметтері</t>
  </si>
  <si>
    <t>Алматы қ. ОА негізгі үй-жайын сумен жабдықтау коммуналдық желілері (суық су) бойынша суды бөлу және басқа да суды бөлу (кәріз) қызметтері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</si>
  <si>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көш.-Әуезов көш.)</t>
  </si>
  <si>
    <t>Алматы қ. ОА қосымша үй-жайын сумен жабдықтау коммуналдық желілері (суық су) бойынша суды бөлу және басқа да суды бөлу (кәріз) қызметтері (Абай көш.-"Темір банк")</t>
  </si>
  <si>
    <t>Алматы қ. филиалға арналған сумен жабдықтау орталық жүйесін қолдану   арқылы суды жіберу, тарату бойынша қызметтері</t>
  </si>
  <si>
    <t>Астана қ. филиалының Есіл ауданына  суық су жіберу, кәріз қызметтері</t>
  </si>
  <si>
    <t>Мұрағат-1 үй-жайының (Алматы қ.) қоқысын шығару қызметтері (Сүйінбай көш.)</t>
  </si>
  <si>
    <t>ОА  үй-жайына арналған эксплуатациондық қызметтер кешені (Абай көш-Әуезов көш.)</t>
  </si>
  <si>
    <t>ОА  қосымша үй-жайына арналған эксплуатациондық қызметтер кешені (Абай көш. -"Темір банк")</t>
  </si>
  <si>
    <t xml:space="preserve">Алматы қ. филиалына меншікті немесе жалға алынған тұрғын емес үй-жайды жалдау және эксплуатациялау қызметтері </t>
  </si>
  <si>
    <t>Өшіргіші бар қарындаш</t>
  </si>
  <si>
    <t>Пластмассадан жасалган сызғыш</t>
  </si>
  <si>
    <t>Өшіргіш (резинка өшіргіш)</t>
  </si>
  <si>
    <t>Ақ тақтаға арналған, сызық қалдырмайтын құрғақ өшіретін маркер, жиынтықта 4 түс</t>
  </si>
  <si>
    <t>Жүзі жылжымалы болат кеңсе пышағы 18 мм</t>
  </si>
  <si>
    <t>Қапсырғышпен тігілген пакеттерді ажыратуға арналған антиқапсырғыш, металл конструкция</t>
  </si>
  <si>
    <t>Қапсырғышқа арналған № 24/6 тоғын, болат, орамда 1000 дана</t>
  </si>
  <si>
    <t>Қапсырғышқа арналған № 10 тоғын, болат, орамда 1000 дана</t>
  </si>
  <si>
    <t>Мөрқалып жастықтарды толтыруға арналған сұйық мөрқалып бояуы, түсі  көк, құты көлемі 28 мл</t>
  </si>
  <si>
    <t>Ескертпе жазуға арналған текше түріндегі целофан қаптамадағы жабыспақ жиектері бар жоғары сапалы өздігінен жабысатын қағаз</t>
  </si>
  <si>
    <t>Әмбебап перфорациясы бар флипчартқа арналған қағаз блогы, бумада  50 парақ</t>
  </si>
  <si>
    <t>Кеңсе губкасы - саусаққа арналған ылғалдандырғыш</t>
  </si>
  <si>
    <t>Алматы қ. филиалына арналған телефон байланысы және басқа телекоммуникация қызметтері</t>
  </si>
  <si>
    <t>Астана қ. филиалының Ақмол а. ҚО арналған телефон байланысы және басқа телекоммуникация қызметтері</t>
  </si>
  <si>
    <t xml:space="preserve">Астана қ. филиалының Алматы ауданындағы бөлімшеге арналған телефон байланысы және басқа телекоммуникация  қызметтері </t>
  </si>
  <si>
    <t>5 метрлік ұзартқыш</t>
  </si>
  <si>
    <t>Атырау қ. Атырау ОФ  арналған кеңселік жұмыс  үстелі</t>
  </si>
  <si>
    <t>Тараз қ. Жамбыл ОФ  арналған кеңселік жұмыс  үстелі</t>
  </si>
  <si>
    <t>Жезказган қ. ӨФ арналған кеңселік жұмыс  үстелі</t>
  </si>
  <si>
    <t xml:space="preserve"> Павлодар қ. Павлодар ОФ арналған кеңселік жұмыс  үстелі</t>
  </si>
  <si>
    <t>Шымкент қ.  Оңтүстік Қазақстан ОФ арналған кеңселік жұмыс  үстелі</t>
  </si>
  <si>
    <t xml:space="preserve"> Көкшетау қ. Акмола ОФ  арналған кеңселік жұмыс  үстелі</t>
  </si>
  <si>
    <t>Алматы қ. фил. арналған кеңселік кресло</t>
  </si>
  <si>
    <t xml:space="preserve"> Атырау қ. Атырау  ОФ арналған кеңселік кресло</t>
  </si>
  <si>
    <t>Талдықорған қ. Алматы ОФ  арналған кеңселік кресло</t>
  </si>
  <si>
    <t>Тараз қ.  Жамбыл ОФ арналған кеңселік кресло</t>
  </si>
  <si>
    <t>Жезқазған қ. ӨФ  арналған кеңселік кресло</t>
  </si>
  <si>
    <t>Қарағанды қ. Қарағанды ОФ арналған кеңселік кресло</t>
  </si>
  <si>
    <t>Қызылорда қ. Қызылорда ОФ   арналған кеңселік кресло</t>
  </si>
  <si>
    <t>Павлодар қ. Павлодар ОФ арналған кеңселік кресло</t>
  </si>
  <si>
    <t>Шымкент қ. ОҚ ОФ  арналған кеңселік кресло</t>
  </si>
  <si>
    <t>Алматы қ. фил.  арналған орындық</t>
  </si>
  <si>
    <t>Ақтөбе қ. Ақтөбе ОФ  арналған орындық</t>
  </si>
  <si>
    <t>ОА арналған кеңселік кондиционерлерге техникалық қызмет көрсету және жөндеу жұмыстары</t>
  </si>
  <si>
    <t>Астана қ. филиалы үшін кеңселік үй-жайларға арналған ауаны желдету үшін жабдыққа техникалық қызмет көрсету және жөндеу</t>
  </si>
  <si>
    <t>Өскемен қ. Шығыс Қазақстан ОФ үшін кеңселік үй-жайларға арналған ауаны желдету үшін жабдыққа техникалық қызмет көрсету және жөндеу</t>
  </si>
  <si>
    <t>Ремонт и техническое обслуживание многофункциональной техники для Западно-Казахстанского областного филиала</t>
  </si>
  <si>
    <t>Аренда помещения для ЦО Кызылординского ОФ (Казалинский район) в  п.Айтеке би площадь от 31 до 50 кв.м</t>
  </si>
  <si>
    <t>Кеңқияқ к. арналған маңдайша (Ақтөбе облысы)</t>
  </si>
  <si>
    <t>Жәнібек а. арналған маңдайша (Батыс Қазақстан облысы)</t>
  </si>
  <si>
    <t>Вывеска для с.Жанибек (Западно-Казахстанская обл.)</t>
  </si>
  <si>
    <t>Жетібай а. арналған маңдайша (Маңғыстау обл.)</t>
  </si>
  <si>
    <t>Вывеска для с.Жетыбай (Мангистауская обл.)</t>
  </si>
  <si>
    <t>Степногорск қаласындағы ҚО үшін ЖЕЖ әзірлеу және монтаждау қызметтері</t>
  </si>
  <si>
    <t xml:space="preserve">Картридж CE505А для Павлодарского областного филиала </t>
  </si>
  <si>
    <t>Ремонт и техническое обслуживание кондиционеров бытовых для Южно-Казахстанского ОФ г.Шымкент</t>
  </si>
  <si>
    <t>Астана қ. филиалына а/к арналған АИ-95 маркалы бензин</t>
  </si>
  <si>
    <t>Бензин  для а/м марки АИ95 для филиала г. Астана</t>
  </si>
  <si>
    <t>Өтеген батыр к. арналған брендтік қабырға (Алматы қ. филиалы)</t>
  </si>
  <si>
    <t>Брендовая стена для п.Отеген Батыр (филиал г.Алматы)</t>
  </si>
  <si>
    <t>Қарабалық к. арналған брендтік қабырға (Қостанай облысы)</t>
  </si>
  <si>
    <t>Брендовая стена для п.Карабалык (Костанайская область)</t>
  </si>
  <si>
    <t>Затобол к. арналған брендтік қабырға (Қостанай облысы)</t>
  </si>
  <si>
    <t>Брендовая стена для п.Затобольск (Костанайская область)</t>
  </si>
  <si>
    <t>Сергеевка қ. арналған брендтік қабырға (Солтүстік Қазақстан облысы)</t>
  </si>
  <si>
    <t>Брендовая стена для г.Сергеевка (Северо-Казахстанская область)</t>
  </si>
  <si>
    <t>Вывеска для п.Кенкияк (Актюбинская обл.)</t>
  </si>
  <si>
    <t>Қарабалық к. арналған маңдайша (Қостанай облысы)</t>
  </si>
  <si>
    <t>Вывеска для п.Карабалык (Костанайская обл.)</t>
  </si>
  <si>
    <t>Тереңөзек к. арналған маңдайша (Қызылорда облысы)</t>
  </si>
  <si>
    <t>Вывеска для п.Теренозек (Кызылординская обл.)</t>
  </si>
  <si>
    <t>Төретам к. арналған маңдайша (Қызылорда облысы)</t>
  </si>
  <si>
    <t>Вывеска для п.Торетам (Кызылординская обл.)</t>
  </si>
  <si>
    <t>Шетпе а. арналған маңдайша (Маңғыстау облысы)</t>
  </si>
  <si>
    <t>Вывеска для с.Шетпе (Мангистауская обл.)</t>
  </si>
  <si>
    <t>Өтеген батыр к. арналған едендік ақпараттық стенд (Алматы қ. филиалы)</t>
  </si>
  <si>
    <t>Информационный стенд напольный для п.Отеген Батыр (филиал г.Алматы)</t>
  </si>
  <si>
    <t>Шалқар қ. арналған  едендік ақпараттық стенд (Ақтөбе обл.)</t>
  </si>
  <si>
    <t>Информационный стенд напольный для г.Шалкар (Актюбинская обл.)</t>
  </si>
  <si>
    <t>Шұбарқұдық к. арналған едендік ақпараттық стенд (Ақтөбе обл.)</t>
  </si>
  <si>
    <t>Информационный стенд напольный для п.Шубаркудук (Актюбинская обл.)</t>
  </si>
  <si>
    <t>Информационный стенд напольный для с.Комсомольское (Актюбинская обл.)</t>
  </si>
  <si>
    <t>Хромтау қ. арналған едендік ақпараттық стенд (Ақтөбе обл.)</t>
  </si>
  <si>
    <t>Информационный стенд напольный для г.Хромтау (Актюбинская обл.)</t>
  </si>
  <si>
    <t>Алға қ. арналған едендік  ақпараттық стенд (Ақтөбе обл.)</t>
  </si>
  <si>
    <t>Информационный стенд напольный для г.Алга (Актюбинская обл.)</t>
  </si>
  <si>
    <t>Информационный стенд напольный для с.Бадамша (Актюбинская обл.)</t>
  </si>
  <si>
    <t>Информационный стенд напольный для п.Кенкияк (Актюбинская обл.)</t>
  </si>
  <si>
    <t>Мақат к. арналған едендік  ақпараттық стенд (Атырау обл.)</t>
  </si>
  <si>
    <t>Информационный стенд напольный для п.Макат (Атырауская обл.)</t>
  </si>
  <si>
    <t>Информационный стенд напольный для с.Миялы (Атырауская обл.)</t>
  </si>
  <si>
    <t>Информационный стенд напольный для с.Махамбет (Атырауская обл.)</t>
  </si>
  <si>
    <t>Информационный стенд напольный для с.Чингирлау (Западно-Казахстанская обл.)</t>
  </si>
  <si>
    <t>Теміртау қ. арналған едендік ақпараттық стенд (Қарағанды обл.)</t>
  </si>
  <si>
    <t>Информационный стенд напольный для г.Темиртау (Карагандинская обл.)</t>
  </si>
  <si>
    <t>Балхаш қ. арналған едендік ақпараттық  стенд (Қарағанды обл.)</t>
  </si>
  <si>
    <t>Информационный стенд напольный для г.Балхаш (Карагандинская обл.)</t>
  </si>
  <si>
    <t>Шахтинск қ. арналған едендік  ақпараттық стенд (Қарағанды обл.)</t>
  </si>
  <si>
    <t>Информационный стенд напольный для г.Шахтинск (Карагандинская обл.)</t>
  </si>
  <si>
    <t>Қарабалық к. арналған едендік ақпараттық  стенд (Қостанай обл.)</t>
  </si>
  <si>
    <t>Информационный стенд напольный для п.Карабалык (Костанайская обл.)</t>
  </si>
  <si>
    <t>Булаево қ. арналған едендік  ақпараттық стенд (Солтүстік Қазақстан обл.)</t>
  </si>
  <si>
    <t>Информационный стенд напольный для г.Булаево (Северо-Казахстанская обл.)</t>
  </si>
  <si>
    <t>Сарыағаш қ. арналған едендік  ақпараттық стенд (Оңтүстік Қазақстан обл.)</t>
  </si>
  <si>
    <t>Информационный стенд напольный для г.Сарыагаш (Южно-Казахстанская обл.)</t>
  </si>
  <si>
    <t>Таукент к. арналған едендік  ақпараттық стенд (Оңтүстік Қазақстан обл.)</t>
  </si>
  <si>
    <t>Информационный стенд напольный для п.Таукент (Южно-Казахстанская обл.)</t>
  </si>
  <si>
    <t>Темірлан а. арналған едендік ақпараттық стенд (Оңтүстік Қазақстан обл.)</t>
  </si>
  <si>
    <t>Информационный стенд напольный для с.Темирлановка (Южно-Казахстанская обл.)</t>
  </si>
  <si>
    <t>Ақсу а. арналған едендік ақпараттық  стенд (Оңтүстік Қазақстан обл.)</t>
  </si>
  <si>
    <t>Информационный стенд напольный для с.Аксу (Южно-Казахстанская обл.)</t>
  </si>
  <si>
    <t>Шардара қ. арналған едендік ақпараттық  Стендтер (Оңтүстік Қазақстан обл.)</t>
  </si>
  <si>
    <t>Информационный стенд напольный для г.Шардара (Южно-Казахстанская обл.)</t>
  </si>
  <si>
    <t>Атакент к. арналған едендік  ақпараттық стенд (Оңтүстік Қазақстан обл.)</t>
  </si>
  <si>
    <t>Информационный стенд напольный для п.Атакент (Южно-Казахстанская обл.)</t>
  </si>
  <si>
    <t>шкаф для одежды для фил. в г.Алматы</t>
  </si>
  <si>
    <t>Астана қ. филиалының Целиноград ауданы Ақмол к. ҚО-ға арналған үй-жайды жалдау, ауданы 31-50 ш.м</t>
  </si>
  <si>
    <t>Аренда помещения для ЦО  филиала г.Астана в  п.Акмол Целиноградского р-она площадь от 31 до 50 кв.м</t>
  </si>
  <si>
    <t>Астана қ. филиалының Егіндікөл к. ҚО-ға арналған үй-жайды жалдау, ауданы 18-30 ш.м</t>
  </si>
  <si>
    <t>Аренда помещения для ЦО в п.Егиндыколь филиала г.Астана площадь от 18 до 30 кв.м</t>
  </si>
  <si>
    <t>Астана қ. филиалының Қорғалжың к. ҚО-ға арналған үй-жайды жалдау, ауданы 18-30 ш.м</t>
  </si>
  <si>
    <t>Аренда помещения для ЦО в п.Коргалжын филиала г.Астана площадь от 18 до 30 кв.м</t>
  </si>
  <si>
    <t>Астана қ. филиалының Аршалы к. ҚО-ға арналған үй-жайды жалдау, ауданы 31-50 ш.м</t>
  </si>
  <si>
    <t>Аренда помещения для ЦО в п.Аршалы  филиала г.Астана площадь от 31 до 50 кв.м</t>
  </si>
  <si>
    <t>Ақмола ОФ Щучинск қ. ҚО-ға арналған үй-жайды жалдау, ауданы 71-90 ш.м</t>
  </si>
  <si>
    <t>Ақмола ОФ Степногорск қ. ҚО-ға арналған үй-жайды жалдау, ауданы 51-70 ш.м</t>
  </si>
  <si>
    <t>Ақмола ОФ Макинск к. ҚО-ға арналған үй-жайды жалдау, ауданы 31-50 ш.м</t>
  </si>
  <si>
    <t>Аренда помещения для ЦО в п.Макинск  Акмолинского ОФ площадь от 31 до 50 кв.м</t>
  </si>
  <si>
    <t>Атырау ОФ Миялы а.ҚО-ға арналған үй-жайды жалдау, ауданы 18-30 ш.м</t>
  </si>
  <si>
    <t>Аренда помещения для ЦО  Атырауского ОФ в с.Миялы площадь от 18 до 30 кв.м</t>
  </si>
  <si>
    <t>Алматы ОФ Сарыөзек а. ҚО-ға арналған үй-жайды жалдау, ауданы 25-50 ш.м</t>
  </si>
  <si>
    <t>Аренда помещения для ЦО  Алматинского ОФ в с.Сарыозек площадь от 25 до 50 кв.м</t>
  </si>
  <si>
    <t>Алматы  ОФ Бақанас а. ҚО-ға арналған  үй-жайды жалдау, ауданы 18-30 ш.м</t>
  </si>
  <si>
    <t>Аренда помещения для ЦО в с.Баканас Алматинского ОФ площадь от 18 до 30 кв.м</t>
  </si>
  <si>
    <t>Алматы  ОФ Жансүгіров а. ҚО-ға арналған үй-жайды жалдау, ауданы 31-50 ш.м</t>
  </si>
  <si>
    <t>Аренда помещения для ЦО в с.Жансугуров Алматинского ОФ площадь от 31 до 50 кв.м</t>
  </si>
  <si>
    <t>Алматы  ОФ Балпық би а. ҚО-ға арналған үй-жайды жалдау, ауданы 31-70 ш.м</t>
  </si>
  <si>
    <t>Аренда помещения для ЦО в с.Балпык Би Алматинского ОФ площадь от 31 до 70 кв.м</t>
  </si>
  <si>
    <t>Алматы  ОФ Достық а. ҚО-ға арналған үй-жайды жалдау, ауданы 31-50 ш.м</t>
  </si>
  <si>
    <t>Аренда помещения для ЦО в с.Достык Алматинского ОФ площадь от 31 до 50 кв.м</t>
  </si>
  <si>
    <t>Шығыс Қазақстан ОФ Үржар к. ҚО-ға арналған үй-жайды жалдау, ауданы  31-50 ш.м</t>
  </si>
  <si>
    <t>Аренда помещения для ЦО  Восточно-Казахстанского ОФ в п.Урджар  площадь от 31 до 50 кв.м</t>
  </si>
  <si>
    <t>Жамбыл ОФ Сарыкемер  а. ҚО-ға арналған үй-жайды жалдау, ауданы 18-30 ш.м</t>
  </si>
  <si>
    <t>Аренда помещения для ЦО  Жамбылского ОФ в с.Сарыкемер площадь от 18 до 30 кв.м</t>
  </si>
  <si>
    <t>Жамбыл ОФ Аса а. ҚО-ға арналған үй-жайды жалдау, ауданы 31-50  ш.м</t>
  </si>
  <si>
    <t>Аренда помещения для ЦО  Жамбылского ОФ в с.Аса площадь от 31 до 50 кв.м</t>
  </si>
  <si>
    <t>Жамбыл ОФ Төле би а. ҚО-ға үй-жайды жалдау 51-70 ш.м</t>
  </si>
  <si>
    <t>Аренда помещения для ЦО  Жамбылского ОФ в с.Толе Би  площадь от 51 до 70 кв.м</t>
  </si>
  <si>
    <t>Аренда помещения для ЦО  Западно-Казахстанского ОФ в с.Чапаево Акжаикского р-она площадь от 31 до 50 кв.м</t>
  </si>
  <si>
    <t>Аренда помещения для ЦО в с.Чингирлау Западно-Казахстанского ОФ площадь от 31 до 50 кв.м</t>
  </si>
  <si>
    <t>Аренда помещения для ЦО в с.Каратоба Западно-Казахстанского ОФ площадь от 31 до 50  кв.м</t>
  </si>
  <si>
    <t>Қарағанды облысы ОФ Осакаровка к. ҚО-ға арналған үй-жайды жалдау, ауданы 18-30  ш.м</t>
  </si>
  <si>
    <t>Аренда помещения для ЦО Карагандинского ОФ в п.Осакаровка площадь от 18 до 30 кв.м</t>
  </si>
  <si>
    <t>Қарағанды ОФ Ақтоғай  к. ҚО-ға арналған үй-жайды жалдау, ауданы 31-50  ш.м</t>
  </si>
  <si>
    <t>Аренда помещения для ЦО в п.Актогай  Карагандинского ОФ площадь от 31 до 50 кв.м</t>
  </si>
  <si>
    <t>Қарағанды ОФ Ақсу-Аюлы к. ҚО-ға арналған үй-жайды жалдау, ауданы 18-30 ш.м</t>
  </si>
  <si>
    <t>Аренда помещения для ЦО в п.Аксу-Аюлы  Карагандинского ОФ площадь от 18 до 30 кв.м</t>
  </si>
  <si>
    <t>Қарағанды ОФ Киевка к. ЦО арналған үй-жайды жалдау, ауданы 18-30 ш.м</t>
  </si>
  <si>
    <t>Аренда помещения для ЦО в п.Киевка Карагандинского ОФ площадь от 18 до 30 кв.м</t>
  </si>
  <si>
    <t>Қарағанды ОФ Приозерск қ. ҚО-ға арналған үй-жайды жалдау, ауданы 31-50 кв.м</t>
  </si>
  <si>
    <t>Аренда помещения для ЦО в г.Приозерск Карагандинского ОФ площадь от 31 до 50 кв.м</t>
  </si>
  <si>
    <t>Қостанай ОФ Сарыкөл а. ҚО-ға арналған үй-жайды жалдау, ауданы 18-30  ш.м</t>
  </si>
  <si>
    <t>Аренда помещения для  ЦО  Костанайского ОФ в с.Сарыколь площадь от 18 до 30 кв.м</t>
  </si>
  <si>
    <t>Қостанай ОФ Боровоское а. ҚО-ға  арналған үй-жайды жалдау, ауданы 31-50 ш.м</t>
  </si>
  <si>
    <t>Аренда помещения для ЦО в с.Боровское Костанайского ОФ площадь от 31 до 50 кв.м</t>
  </si>
  <si>
    <t>Маңғыстау ОФ Маңғыстау а. ҚО-ға арналған үй-жайды жалдау, ауданы 31-50 ш.м</t>
  </si>
  <si>
    <t>Аренда помещения для ЦО в с.Мангистау Мангистауского ОФ площадь от 31 до 50 кв.м</t>
  </si>
  <si>
    <t>Маңғыстау  ОФ Жетібай а. ҚО-ға арналған  үй-жайды жалдау, ауданы 20-40 ш.м</t>
  </si>
  <si>
    <t>Аренда помещения для ЦО в с.Жетыбай  Мангистауского ОФ площадь от 20 до 40 кв.м</t>
  </si>
  <si>
    <t>Павлодар ОФ Баянауыл а. ҚО-ға арналған үй-жайды жалдау , ауданы 31-50 ш.м</t>
  </si>
  <si>
    <t>Аренда помещения для ЦО в с.Баянаул Павлодарского ОФ площадь от 31 до 50 кв.м</t>
  </si>
  <si>
    <t>Павлодар ОФ Шарбақты а. ҚО-ға арналған үй-жайды жалдау, ауданы 31-50 ш.м</t>
  </si>
  <si>
    <t>Аренда помещения для ЦО  Павлодарского ОФ в с.Щербакты площадь от 31 до 50 кв.</t>
  </si>
  <si>
    <t>Аренда помещения для ЦО п.Караул регионального филиала г.Семей площадь от 31 до 50 кв.м</t>
  </si>
  <si>
    <t>Семей ӨФ Ақтоғай к. ҚО-ға  арналған үй-жайды жалдау, ауданы 31-50 ш.м</t>
  </si>
  <si>
    <t>Аренда помещения для ЦО  п.Актогай регионального филиала г.Семей площадь от 31 до 50 кв.м</t>
  </si>
  <si>
    <t>Аренда помещения для ЦО  Южно-Казахстанского ОФ в г.Сарыагаш площадь от 91 до 100 кв.м</t>
  </si>
  <si>
    <t>Оңтүстік Қазақстан ОФ Таукент а. ҚО-ға арналған үй-жайды жалдау, ауданы 71-90 ш.м</t>
  </si>
  <si>
    <t>Аренда помещения для ЦО  Южно-Казахстанского ОФ в п.Таукент площадь от 71 до 90 кв.м</t>
  </si>
  <si>
    <t>Оңтүстік Қазақстан ОФ  Темірлан а.  ҚО-ға арналған үй-жайды жалдау, ауданы 51-70  ш.м</t>
  </si>
  <si>
    <t>Аренда помещения для ЦО  Южно-Казахстанского ОФ в с.Темирлановка площадь от 51 до 70 кв.м</t>
  </si>
  <si>
    <t>Оңтүстік Қазақстан ОФ Ақсу а.  ҚО-ға арналған үй-жайды жалдау, ауданы 51-70 ш.м</t>
  </si>
  <si>
    <t>Аренда помещения для ЦО  Южно-Казахстанского ОФ в с.Аксу площадь от 51 до 70 кв.м</t>
  </si>
  <si>
    <t>Оңтүстік Қазақстан ОФ Шардара қ. ҚО-ға  арналған үй-жайды жалдау, ауданы 51-70 ш.м</t>
  </si>
  <si>
    <t>Аренда помещения для ЦО  Южно-Казахстанского ОФ в г.Шардара площадь от 51 до 70 кв.м</t>
  </si>
  <si>
    <t>Оңтүстік Қазақстан ОФ  бөлімшесіне Сайрам а. арналған үй-жайды жалдау, ауданы 51-70  ш.м</t>
  </si>
  <si>
    <t>Аренда помещения для Отделения  Южно-Казахстанского ОФ с.Сайрам площадь от 51 до 70 кв.м</t>
  </si>
  <si>
    <t>Алматы қаласындағы филиал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</si>
  <si>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филиала в г.Алматы</t>
  </si>
  <si>
    <t>Еңбекті қорғау және қауіпсіздік бойынша семинарлар/тренинг/конференциялар және форумдар  (Акм обл)</t>
  </si>
  <si>
    <t>Семинары/тренинги/конференции/форумы по безопасности и охране труда(Акм обл)</t>
  </si>
  <si>
    <t>Еңбекті қорғау және қауіпсіздік бойынша семинарлар/тренинг/конференциялар және форумдар  (Акт обл)</t>
  </si>
  <si>
    <t>Семинары/тренинги/конференции/форумы по безопасности и охране труда(Акт обл)</t>
  </si>
  <si>
    <t>Еңбекті қорғау және қауіпсіздік бойынша семинарлар/тренинг/конференциялар және форумдар  (Алм обл)</t>
  </si>
  <si>
    <t>Семинары/тренинги/конференции/форумы по безопасности и охране труда(Алм обл)</t>
  </si>
  <si>
    <t>Еңбекті қорғау және қауіпсіздік бойынша семинарлар/тренинг/конференциялар және форумдар  (Кар обл)</t>
  </si>
  <si>
    <t>Семинары/тренинги/конференции/форумы по безопасности и охране труда(Кар обл)</t>
  </si>
  <si>
    <t>Еңбекті қорғау және қауіпсіздік бойынша семинарлар/тренинг/конференциялар және форумдар  (Кыз обл)</t>
  </si>
  <si>
    <t>Семинары/тренинги/конференции/форумы по безопасности и охране труда(Кыз обл)</t>
  </si>
  <si>
    <t>Астана қ. Филиалы Skoda а/к үшін жол көлік құралдарына техникалық бақылау (тексеру) қызметі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</si>
  <si>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</si>
  <si>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</si>
  <si>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</t>
  </si>
  <si>
    <t>Астана қ. Филиалы Skoda а/к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</si>
  <si>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а/м марки Skoda для филиала в г.Астана</t>
  </si>
  <si>
    <t>Алматы қ. филиалының №2 бөлімшесіне арналған  үй-жайды жалдау, ауданы 101-150 ш.м</t>
  </si>
  <si>
    <t>Аренда помещения для Отделения №2  филиала г.Алматы в  площадь от 101 до 150 кв.м</t>
  </si>
  <si>
    <t xml:space="preserve">Алматы қ.филиалынның №3 Бөлімшесіне арналған үй-жайды жалдау, ауданы 50-80 ш.м  </t>
  </si>
  <si>
    <t>Аренда помещения для Отделения №3 филиала г.Алматы площадь 50-80 кв.м</t>
  </si>
  <si>
    <t>Алматы қ. филиалының №4 бөлімшесіне арналған  үй-жайды жалдау, ауданы 60-90 ш.м</t>
  </si>
  <si>
    <t>Алматы қ. филиалының № 9 Бөлiмшесіне арналған үй-жайды жалдау, ауданы 90-200 ш.м</t>
  </si>
  <si>
    <t>Алматы қ. филиалының №1 бөлімшеге  арналған үй-жайды жалдау, ауданы 200-300 ш.м</t>
  </si>
  <si>
    <t>Аренда помещения для  Отделение №1 филиала г.Алматы площадь от 200 до 300 кв.м</t>
  </si>
  <si>
    <t>Семей ӨФ №1 бөлімшесіне арналған үй-жайды жалдау, ауданы 60-90 ш.м</t>
  </si>
  <si>
    <t>Аренда помещения для Отделения №1 РФ г.Семей площадь от 60 кв.м  до 90 кв.м</t>
  </si>
  <si>
    <t>Алматы қ. филиалының № 5 Бөлiмшесіне арналған үй-жайды жалдау, ауданы 80-100 ш.м</t>
  </si>
  <si>
    <t>Аренда помещения для Отделения №5 филиала г.Алматы площадь от 80 кв.м  до 100  кв.м</t>
  </si>
  <si>
    <t>Астана қ. филиалының   Бөлімше арналған үй-жайды жалдау 200-250 кв.м (Алматинский р-н)</t>
  </si>
  <si>
    <t>Аренда помещения для Отделения  филиала в г.Астана  площадь от 200 до 250 кв.м (Алматинский район)</t>
  </si>
  <si>
    <t>Алматы қ. филиалының Есік қ.  ҚО-ға арналған үй-жайды жалдау, ауданы 31-90 ш.м</t>
  </si>
  <si>
    <t>Аренда помещения для ЦО  филиала г.Алматы в г.Есик площадь от 31 до 90 кв.м</t>
  </si>
  <si>
    <t>Семей ӨФ Жезкент к. ҚО-ға арналған үй-жайды жалдау, ауданы 18-50 ш.м</t>
  </si>
  <si>
    <t>Аренда помещения для ЦО в п.Жезкент  РФ г.Семей площадь от 18 до 50 кв.м</t>
  </si>
  <si>
    <t>Алматы қ. филиалының Кеген а. ҚО-ға арналған үй-жайды жалдау, ауданы 31-80 ш.м</t>
  </si>
  <si>
    <t>Аренда помещения для ЦО в с.Кеген филиала г.Алматы площадь от 31 до 80кв.м</t>
  </si>
  <si>
    <t>Орталық ақпаратқа арналған резервтік Интернет байланыс арнасы арқылы деректерді беру қызметтері</t>
  </si>
  <si>
    <t>Зейнетақы активтер "Маңғазданған есепке алу ішкі жүйе үшін лицензиялар"</t>
  </si>
  <si>
    <t>Лицензии для подсистемы "Персонифицированный учет пенсионных активов"</t>
  </si>
  <si>
    <t>Алматы қ. филиалының Талғар қ. ҚО-ға арналған үй-жайды жалдау, ауданы 31-70 ш.м</t>
  </si>
  <si>
    <t>Аренда помещения для ЦО  филиала г.Алматы в г.Талгар площадь от 31 до 70 кв.м</t>
  </si>
  <si>
    <t>Тараз  қаласындағы филиалда  көпқызметті техниканы жөндеу және техникалық қызмет көрсету</t>
  </si>
  <si>
    <t>Ремонт и техническое обслуживание многофункциональной техники в филиале г. Тараз</t>
  </si>
  <si>
    <t>Жамбыл ОФ үшін кеңсе техникасының 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</si>
  <si>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Жамбылского ОФ</t>
  </si>
  <si>
    <t>Аренда помещения для Отделение №4  филиала г.Алматы площадь от 60 до 90 кв.м</t>
  </si>
  <si>
    <t>Услуги по техническому контролю (осмотру) дорожных транспортных средств для фил.г.Астана а/м Skoda</t>
  </si>
  <si>
    <t>Алматы қ. негізгі залға және оның ішінде №7 Бөлімшеге арналған үй-жайды жалдау 1001-1100 кв.м</t>
  </si>
  <si>
    <t>Аренда основного помещения и включая  Отделение №7 для  филиала г.Алматы площадь от 1001 до 1100 кв.м</t>
  </si>
  <si>
    <t>Акмола ОФ Кокшетау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</si>
  <si>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Акмолинского ОФ г.Кокшетау</t>
  </si>
  <si>
    <t>Актобе ОФ актобе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</si>
  <si>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актюбинского ОФ г.Актобе</t>
  </si>
  <si>
    <t>Алматы ОФ Талдыкорган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</si>
  <si>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Алматинского ОФ г. Талдыкорган</t>
  </si>
  <si>
    <t>Атырау к. Атырау ОФ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</si>
  <si>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Атырауского ОФ г.Атырау</t>
  </si>
  <si>
    <t>Шыгыс Казакстан Усть-Каменогорск к.Кеңсе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</si>
  <si>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ВКОФ г.Усть-Каменогорск</t>
  </si>
  <si>
    <t>Бумага листовая для офисной техники, формат A4, размер 21*29,7см, белизна 96%, плотность 80г/м2. в упаковке 500 листов для филиала г.Алматы</t>
  </si>
  <si>
    <t>Бумага листовая для офисной техники, формат A4, размер 21*29,7см, белизна 96%, плотность 80г/м2. в упаковке 500 листов для филиала г.Астана</t>
  </si>
  <si>
    <t>Жезказган РФ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</si>
  <si>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Жезказганского РФ г.Жезказган</t>
  </si>
  <si>
    <t>Семей к.РФ 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</si>
  <si>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РФ в г.Семей</t>
  </si>
  <si>
    <t>Жамбыл ОФ Тараз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</si>
  <si>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Жамбылского ОФ г.Тараз</t>
  </si>
  <si>
    <t>Батыс Казакстан Орал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</si>
  <si>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ЗКОФ г.Уральск</t>
  </si>
  <si>
    <t>Караганды  ОФ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</si>
  <si>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Карагандинского ОФ г.Караганда</t>
  </si>
  <si>
    <t>Костанай ОФ Костанай 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</si>
  <si>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Костанайского ОФ г.Костанай</t>
  </si>
  <si>
    <t>Кызылорда ОФ Кызылорда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</si>
  <si>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Кызылординского ОФ г.Кызылорда</t>
  </si>
  <si>
    <t>Мангыстау ОФ Актау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</si>
  <si>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Мангистауского ОФ г.Актау</t>
  </si>
  <si>
    <t>Павлодар ОФ Павлодар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</si>
  <si>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Павлодарского ОФ г.Павлодар</t>
  </si>
  <si>
    <t>Солтустик Казакстан  ОФ Петропавловск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</si>
  <si>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СКОФ г.Петропавловск</t>
  </si>
  <si>
    <t>Онтустiк Казакстан ОФ Шымкент к. Кеңсе техникасына арналған парақты қағаз, А4 форматы, размері 210*297мм, ақтығы 96%, тығыздығы 80 г/м², орауда 500 парақ</t>
  </si>
  <si>
    <t>Бумага листовая для офисной техники, формат A4, размер 210*297мм, белизна 96%, плотность 80г/м2. в упаковке 500 листов для ЮКОФ г.Шымкент</t>
  </si>
  <si>
    <t>ОА Кеңсе техникасына арналған парақты қағаз, А4 форматы, размері 21*29,7см, ақтығы 96%, тығыздығы 80 г/м², орауда 500 парақ</t>
  </si>
  <si>
    <t>Бумага листовая для офисной техники, формат A4, размер 21*29,7см, белизна 96%, плотность 80г/м2. в упаковке 500 листов для ЦА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</si>
  <si>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</si>
  <si>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</si>
  <si>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 xml:space="preserve">Из одного источника путем заключения договора </t>
  </si>
  <si>
    <t>Жұмыс уақытын қадағалау және мекемеге кіруді бақылау биометриялық жүйесі</t>
  </si>
  <si>
    <t>Биометрическая система контроля доступа в помещения и учета рабочего времени</t>
  </si>
  <si>
    <t>Серверлік жабдық үшін техникалық орындауы - DIMM, жады түрі - DDR3, PC10600, сыйымдылығы - 16 Гб</t>
  </si>
  <si>
    <t>Техническое исполнение - DIMM, вид памяти - DDR3, PC10600, емкость - 16 Гб</t>
  </si>
  <si>
    <t>Қаларалық және халықаралық телефон байланыс және SIP қамтамасыз ету</t>
  </si>
  <si>
    <t>Предоставление услуг международной и междугородней связи и SIP телефонии</t>
  </si>
  <si>
    <t>Стандарттарға сәйкес сертификаттауға дайындау бойынша қызметтер</t>
  </si>
  <si>
    <t xml:space="preserve">Услуги по подготовке к сертификации на соответствие стандартов </t>
  </si>
  <si>
    <t>Сертификатталған аудит қызметтері</t>
  </si>
  <si>
    <t>Услуги сертификационного аудита</t>
  </si>
  <si>
    <t>Маркетинг бойынша семинарлар/тренингтер/конференциялар/форумдар (ЖБД)</t>
  </si>
  <si>
    <t>Семинары/тренинги/конференции/ форумы по маркетингу (ДСО)</t>
  </si>
  <si>
    <t>Мемлекеттік тілді үйрену (бастауыш) бойынша семинарлар/тренингтер/конференциялар/форумдар (ОО)</t>
  </si>
  <si>
    <t>Семинары/тренинги/конференции/форумы по изучению государственного языка (начинающий уровень) (ЦО)</t>
  </si>
  <si>
    <t>Электрондық кезек аппаратына арналған термолента</t>
  </si>
  <si>
    <t>Термолента для аппарата электронной очереди</t>
  </si>
  <si>
    <t>Астана қ. филиалына конференция, семинарлар, дөңгелек үстелдер, тренингілер және т.б. өткізу үшін үй-жайды жалдау қызметтері</t>
  </si>
  <si>
    <t>Алматы  ОФ Қарабұлақ а.  ҚО-ға арналған үй-жайды жалдау, ауданы 31-70 ш.м</t>
  </si>
  <si>
    <t>Аренда помещения для ЦО в с.Карабулак Алматинского ОФ площадь от 31 до 70 кв.м</t>
  </si>
  <si>
    <t>Алматы қ. филиалының № 6 Бөлiмшесіне арналған үй-жайды жалдау, ауданы 280-350 ш.м</t>
  </si>
  <si>
    <t>Аренда помещения для Отделения №6 филиала г.Алматы площадь от 280 кв.м  до 350  кв.м</t>
  </si>
  <si>
    <t>Жезказган к. РФ арналған тұрмыстық кондиционерлерді жөндеу және техникалық қызмет көрсету</t>
  </si>
  <si>
    <t>Ремонт и техническое обслуживание кондиционеров бытовых для РФ в г.Жезказган</t>
  </si>
  <si>
    <t>Алматы қ. фил. Бөлімше №8 арналған телефондық байланыс және телекоммуникациялар басқа қызметтері</t>
  </si>
  <si>
    <t>Услуги телефонной связи и другие услуги телекоммуникаций для Отделения №8 филиала г.Алматы</t>
  </si>
  <si>
    <t>Алматы қ. фил. Бөлімше №9 арналған телефондық байланыс және телекоммуникациялар басқа қызметтері</t>
  </si>
  <si>
    <t>Услуги телефонной связи и другие услуги телекоммуникаций для в г.Алматы Отделение №9</t>
  </si>
  <si>
    <t>Изменение договора</t>
  </si>
  <si>
    <t>Постерге арналған рама (А1 форматы)</t>
  </si>
  <si>
    <t>Рамки для постеров (формат А1)</t>
  </si>
  <si>
    <t>Рамка</t>
  </si>
  <si>
    <t>Қарағанды қ. арналған брендтік қабырға (Қарағанды облысы)</t>
  </si>
  <si>
    <t>Брендовая стена для г.Караганда (Карагандинская область)</t>
  </si>
  <si>
    <t>Оңтүстік Қазақстан обл. Шымкент қ. №2 бөлімшеге арналған маңдайша</t>
  </si>
  <si>
    <t>Вывеска для Отделения №2  (Южно-Казахстанская обл.)</t>
  </si>
  <si>
    <t>Оңтүстік Қазақстан обл. Шымкент қ. №1 бөлімшеге арналған маңдайша</t>
  </si>
  <si>
    <t>Вывеска для Отделения №1  (Южно-Казахстанская обл.)</t>
  </si>
  <si>
    <t>Аягоз қ. арналған маңдайша (ӨФ Семей қ.)</t>
  </si>
  <si>
    <t>Вывеска для г.Аягоз (РФ г.Семей)</t>
  </si>
  <si>
    <t>Рудный қ. арналған маңдайша (Қостанай обл.)</t>
  </si>
  <si>
    <t>Айтеке би а. арналған маңдайша (Қызылорда облысы)</t>
  </si>
  <si>
    <t>Вывеска для с.Айтеке би (Кызылординская обл.)</t>
  </si>
  <si>
    <t>Қараул а. арналған маңдайша (ӨФ Семей қ.)</t>
  </si>
  <si>
    <t>Вывеска для г.Караул (РФ г.Семей)</t>
  </si>
  <si>
    <t>Осакаровка а. арналған маңдайша (Қарағанды облысы)</t>
  </si>
  <si>
    <t>Вывеска для с.Осакаровка (Карагандинская обл.)</t>
  </si>
  <si>
    <t>Талшик а. арналған маңдайша (Солтүстік-Қазақстан облысы)</t>
  </si>
  <si>
    <t>Вывеска для с.Талшик (Северо-Казахстанская обл.)</t>
  </si>
  <si>
    <t>Атырау қ. Атырау ОФ арналған имидждік тақтайша (бекітілген үлгіге сәйкес)</t>
  </si>
  <si>
    <t>Имиджевая табличка для г.Атырау Атырау ОФ (Согласно утвержденному образцу)</t>
  </si>
  <si>
    <t>Атырау қ. Атырау ОФ арналған жұмыс кестесі жазылған тақтайша (бекітілген үлгіге сәйкес)</t>
  </si>
  <si>
    <t>Табличка с режимом работы для г.Атырау Атырауского ОФ (Согласно утвержденному образцу)</t>
  </si>
  <si>
    <t>Атырау қ. Атырау ОФ арналған ілінетін екіжақты жалпақ тақтайша (бекітілген үлгіге сәйкес)</t>
  </si>
  <si>
    <t>Подвесная двухсторонняя плоская табличка для г.Атырау Атырауского ОФ (Согласно утвержденному образцу)</t>
  </si>
  <si>
    <t>Астана қ. филиалы арналған ілінетін екіжақты жалпақ тақтайша (бекітілген үлгіге сәйкес)</t>
  </si>
  <si>
    <t>Подвесная двухсторонняя плоская табличка для г.Астана филиала г.Астана (Согласно утвержденному образцу)</t>
  </si>
  <si>
    <t>Жезқазған қ. Жезқазған ӨФ арналған жұмыс кестесі жазылған тақтайша (бекітілген үлгіге сәйкес)</t>
  </si>
  <si>
    <t>Табличка с режимом работы для г.Жезказган РФ г.Жезказган (Согласно утвержденному образцу)</t>
  </si>
  <si>
    <t>Қарағанды қ. арналған қабырғалық ақпараттық стенд (Қарағанды обл.)</t>
  </si>
  <si>
    <t>Информационный стенд настенный для г.Караганда (Карагандинская обл.)</t>
  </si>
  <si>
    <t>Қарағанды қ. арналған едендік  ақпараттық стенд (Қарағанды обл.)</t>
  </si>
  <si>
    <t>Информационный стенд напольный для г.Караганда (Карагандинская обл.)</t>
  </si>
  <si>
    <t>Астана қ. филиалының Алматы ауданындағы бөлімшеге арналған едендік ақпараттық  стенд</t>
  </si>
  <si>
    <t>Информационный стенд напольный для Отделения в Алматинском районе (филиал г.Астана)</t>
  </si>
  <si>
    <t>Аральск қ. арналған едендік ақпараттық  стенд (Қызылорда обл.)</t>
  </si>
  <si>
    <t>Информационный стенд напольный для г.Аральск (Кызылординская обл.)</t>
  </si>
  <si>
    <t>Кішкенекөл а. арналған қабырғалық ақпараттық стенд (Солтүстік Қазақстан обл.)</t>
  </si>
  <si>
    <t>Информационный стенд настенный для с.Кишкенеколь (Северо-Казахстанская обл.)</t>
  </si>
  <si>
    <t>Бескөл а. арналған қабырғалық  ақпараттық стенд (Солтүстік Қазақстан обл.)</t>
  </si>
  <si>
    <t>Информационный стенд настенный для с.Бесколь (Северо-Казахстанская обл.)</t>
  </si>
  <si>
    <t>Тимирязево а. арналған қабырғалық  ақпараттық стенд (Солтүстік Қазақстан обл.)</t>
  </si>
  <si>
    <t>Информационный стенд настенный для с.Тимирязево (Северо-Казахстанская обл.)</t>
  </si>
  <si>
    <t>Новоишимское а. арналған қабырғалық  ақпараттық стенд (Солтүстік Қазақстан обл.)</t>
  </si>
  <si>
    <t>Информационный стенд настенный для с.Новоишимское (Северо-Казахстанская обл.)</t>
  </si>
  <si>
    <t>Пресновка а. арналған қабырғалық  ақпараттық стенд (Солтүстік Қазақстан обл.)</t>
  </si>
  <si>
    <t>Информационный стенд настенный для с.Пресновка (Северо-Казахстанская обл.)</t>
  </si>
  <si>
    <t>Саумалкөл а. арналған қабырғалық  ақпараттық стенд (Солтүстік Қазақстан обл.)</t>
  </si>
  <si>
    <t>Информационный стенд настенный для с.Саумалколь (Северо-Казахстанская обл.)</t>
  </si>
  <si>
    <t>Сергеевка а. арналған қабырғалық  ақпараттық стенд (Солтүстік Қазақстан обл.)</t>
  </si>
  <si>
    <t>Информационный стенд настенный для с.Сергеевка (Северо-Казахстанская обл.)</t>
  </si>
  <si>
    <t>Мақта-мата</t>
  </si>
  <si>
    <t xml:space="preserve">Ткань хлопчатобумажная  </t>
  </si>
  <si>
    <t>банкідегі г  ПВА клей</t>
  </si>
  <si>
    <t xml:space="preserve">Клей ПВА в банке </t>
  </si>
  <si>
    <t>Түптеуге арналған картон</t>
  </si>
  <si>
    <t>Картон для переплета</t>
  </si>
  <si>
    <t>Ткань винил для переплета архивных документов</t>
  </si>
  <si>
    <t>Мұрағаттық құжаттарды түптеуге арналған винил матасы</t>
  </si>
  <si>
    <t>Нитки капроновые для переплета документов, в бобине</t>
  </si>
  <si>
    <t>құжаттарды түптеу үшін капрон жіптер, орауышы</t>
  </si>
  <si>
    <t>Орталық Аппаратқа арналған кофеқайнатқыш</t>
  </si>
  <si>
    <t>Кофеварка для ЦА</t>
  </si>
  <si>
    <t>Электрокофеварка</t>
  </si>
  <si>
    <t>Талдыкорган қ. Алматинский ОФ  арналған кеңселік жұмыс  үстелі</t>
  </si>
  <si>
    <t>Стол рабочий офисный  для Алматинского ОФ в г.Талдыкорган</t>
  </si>
  <si>
    <t>Усть-Каменогорск қ. ВК ОФ арналған кеңселік жұмыс  үстелі</t>
  </si>
  <si>
    <t>Стол рабочий офисный  для Восточно-Казахстанского ОФ в г.Усть-Каменогорск</t>
  </si>
  <si>
    <t>Астана қ. филиалынын  арналған кеңселік жұмыс  үстелі</t>
  </si>
  <si>
    <t>Стол рабочий офисный  для филиала в г.Астана</t>
  </si>
  <si>
    <t>Уральск қ. ЗК ОФ арналған кеңселік жұмыс  үстелі</t>
  </si>
  <si>
    <t>Стол рабочий офисный  для Западно-Казахстанского ОФ в г.Уральск</t>
  </si>
  <si>
    <t>Кызылорда қ. Кызылорда ОФ арналған кеңселік жұмыс  үстелі</t>
  </si>
  <si>
    <t>Стол рабочий офисный  для Кызылординского ОФ г.Кызылорда</t>
  </si>
  <si>
    <t>Атырау қ. Атырау ОФ арналған конференц зал үстелі</t>
  </si>
  <si>
    <t>стол для конференц зала для Атырауского ОФ в г.Атырау</t>
  </si>
  <si>
    <t>Өскемен қ. Шығыс-Қазақстан ОФ арналған конференц зал үстелі</t>
  </si>
  <si>
    <t>стол для конференц зала для ВК ОФ в г.Усть-Каменогорск</t>
  </si>
  <si>
    <t>Алматы қ. арналған конференц зал үстелі</t>
  </si>
  <si>
    <t>стол для конференц зала для филиала в г.Алматы</t>
  </si>
  <si>
    <t>Жезқазған қ. Жезқазған ӨФ арналған конференц зал үстелі</t>
  </si>
  <si>
    <t>стол для конференц зала для РФ в г.Жезказган</t>
  </si>
  <si>
    <t>Петропавл қ. Солтүстік-Қазақстан ОФ арналған конференц зал үстелі</t>
  </si>
  <si>
    <t>стол для конференц зала для Северо-Казахстанского ОФ в г.Петропавловск</t>
  </si>
  <si>
    <t>Усть-Каменогорск қ. ВК ОФ арналған кеңселік кресло</t>
  </si>
  <si>
    <t>Кресло офисное для Восточно-Казахстанского ОФ в г.Усть-Каменогорск</t>
  </si>
  <si>
    <t>Астана қ. фил. арналған кеңселік кресло</t>
  </si>
  <si>
    <t>кресло офисное для фил.в г.Астана</t>
  </si>
  <si>
    <t>Петропавловск қ. СК ОФ  арналған кеңселік кресло</t>
  </si>
  <si>
    <t>Кресло офисное для СК ОФ в г.Петропавловск</t>
  </si>
  <si>
    <t>Усть-Каменогорск  қ. ВК ОФ  арналған орындық</t>
  </si>
  <si>
    <t>стул для Восточно-Казахстанского ОФ в г.Усть-Каменогорск</t>
  </si>
  <si>
    <t>Петропавловск к. СКОФ  арналған орындық</t>
  </si>
  <si>
    <t>стул для Северо-Казахстанского ОФ в г.Петропавловск</t>
  </si>
  <si>
    <t>Усть-Каменогорск қ. ВК ОФ үшін киімге арналған шкаф</t>
  </si>
  <si>
    <t>шкаф для одежды для ВК ОФ в г.Усть-Каменогорск</t>
  </si>
  <si>
    <t>Кызылорда қ. Кызылорда ОФ  үшін киімге арналған шкаф</t>
  </si>
  <si>
    <t>шкаф для одежды для Кызылординского ОФ в г.Кызылорда</t>
  </si>
  <si>
    <t>Петропавл қ. Солтүстік-Қазақстан ОФ  үшін киімге арналған шкаф</t>
  </si>
  <si>
    <t>шкаф для одежды для Северо-Казахстанского ОФ в г.Петропавловск</t>
  </si>
  <si>
    <t>Шымкент қ. Оңтүстік-Қазақстан ОФ  үшін киімге арналған шкаф</t>
  </si>
  <si>
    <t>шкаф для одежды для Южно-Казахстанского ОФ в г.Шымкент</t>
  </si>
  <si>
    <t>Усть-Каменогорск қ. ВК ОФ .арналған кітап шкафы</t>
  </si>
  <si>
    <t>шкаф книжный (файловый) для ВК ОФ в г.Усть-Каменогорск</t>
  </si>
  <si>
    <t>Петропавл қ. Солтүстік-Қазақстан арналған кітап шкафы</t>
  </si>
  <si>
    <t>шкаф книжный (файловый) для СК ОФ в г.Петропавловск</t>
  </si>
  <si>
    <t>Шымкент қ. Оңтүстік-Қазақстан арналған кітап шкафы</t>
  </si>
  <si>
    <t>шкаф книжный (файловый) для ЮК ОФ в г.Шымкент</t>
  </si>
  <si>
    <t>Көкшетау қ. Ақмол ОФ арналған металл шкаф</t>
  </si>
  <si>
    <t>Шкаф металлический для Акмолинского ОФ г.Кокшетау</t>
  </si>
  <si>
    <t>Атырау қ. Атырау ОФ арналған металл шкаф</t>
  </si>
  <si>
    <t>Шкаф металлический для Атырауского ОФ в г.Атырау</t>
  </si>
  <si>
    <t>Астана қ. филиалына арналған металл шкаф</t>
  </si>
  <si>
    <t>Шкаф металлический для филиала в г.Астана</t>
  </si>
  <si>
    <t>Шкаф металлический для Костанайского ОФ в г.Костанай</t>
  </si>
  <si>
    <t>Қостанай  қ. Қостанай  ӨФ арналған металл шкаф</t>
  </si>
  <si>
    <t>Қызылорда  қ.Қызылорда  ӨФ арналған металл шкаф</t>
  </si>
  <si>
    <t>Шкаф металлический для Кызылординского ОФ в г.Кызылорда</t>
  </si>
  <si>
    <t>Талдыкорган қ. Алматинский ОФ арналған мобильді тумба</t>
  </si>
  <si>
    <t>Мобильная тумба для Алматинского ОФ в г.Талдыкорган</t>
  </si>
  <si>
    <t>Усть-Каменогорск қ. ВК ОФ арналған мобильді тумба</t>
  </si>
  <si>
    <t>Мобильная тумба для Восточно-Казахстанского ОФ в г.Усть-Каменогорск</t>
  </si>
  <si>
    <t>Астана қ. филиалына арналған мобильді тумба</t>
  </si>
  <si>
    <t>Мобильная тумба для филиала в г.Астана</t>
  </si>
  <si>
    <t>Петропавл қ. Солтүстік-Қазақстан ОФ үшін келушілерге арналған орындық (4 орынды)</t>
  </si>
  <si>
    <t>Скамья  для посетителей (4-х местная) для Северо-Казахстанского ОФ в г.Петропавловск</t>
  </si>
  <si>
    <t>Шымкент қ. Оңтүстік-Қазақстан ОФ үшін келушілерге арналған орындық (4 орынды)</t>
  </si>
  <si>
    <t>Скамья  для посетителей (4-х местная) для Южно-Казахстанского ОФ в г.Шымкент</t>
  </si>
  <si>
    <t>Шымкент к. ЮК ОФ ресепшнға арналған үстел</t>
  </si>
  <si>
    <t>стол для ресепшена для Южно-Казахстанского ОФ в г.Шымкент</t>
  </si>
  <si>
    <t>Автоматты газбен өрт сөндіру жүйесін техникалық қызмет көрсету қызметтері</t>
  </si>
  <si>
    <t xml:space="preserve">Услуги по техническому обслуживанию системы автоматического газового пожаротушения </t>
  </si>
  <si>
    <t>Вывеска для г.Рудный (Костанайская область)</t>
  </si>
  <si>
    <t>Услуги по предоставлению сертификата разработчика для iOS</t>
  </si>
  <si>
    <t>IOS Developer үшін сертификат беру қызметтері</t>
  </si>
  <si>
    <t>Выпуск корпоративного журнала</t>
  </si>
  <si>
    <t>Корпоративтік журнал шығару</t>
  </si>
  <si>
    <t>Разработка корпоративного издания</t>
  </si>
  <si>
    <t>Корпоративтік басылым әзірлеу</t>
  </si>
  <si>
    <t xml:space="preserve">Сыртқы жарнама банерлерін жасау және сыртқы жарнама құрылымдарына жарнамалық-ақпараттық материалдар орналстыру </t>
  </si>
  <si>
    <t>Изготовление банеров наружной рекламы и размещение рекламно-информационных материалов на конструкциях наружной рекламы</t>
  </si>
  <si>
    <t xml:space="preserve">Размещение рекламно информационных материалов на конструкциях наружной рекламы </t>
  </si>
  <si>
    <t xml:space="preserve">Жарнамалық ақпараттық қызметтерді сыртқы жарнама құрылымдарында орналастыру </t>
  </si>
  <si>
    <t>Изготовление информационных видеоматериалов (Производство вирусного видеоролика)</t>
  </si>
  <si>
    <t>Изготовление информационных видеоматериалов (Производство фильма о Фонде)</t>
  </si>
  <si>
    <t>Изготовление информационных видеоматериалов (Видео для интерактива)</t>
  </si>
  <si>
    <t>Изготовление информационных видеоматериалов (ТВ проекты)</t>
  </si>
  <si>
    <t>Ақпараттық бейнематериалдар дайындау  (Вирусты бейнероликтер жасау)</t>
  </si>
  <si>
    <t>Ақпараттық бейнематериалдар дайындау  (Қор туралы фильм түсіру)</t>
  </si>
  <si>
    <t>Ақпараттық бейнематериалдар дайындау (Интерактивке арналған бейне)</t>
  </si>
  <si>
    <t>Ақпараттық бейнематериалдар дайындау (ТД жобалары)</t>
  </si>
  <si>
    <t>Закупаемые услуги по производству видеоматериалов</t>
  </si>
  <si>
    <t>Бейнематериалдар жасау бойынша сатып алынатын қызметтер</t>
  </si>
  <si>
    <t>Закупаемые услуги по размещению информационных программ</t>
  </si>
  <si>
    <t>Ақпараттық бағдарламаларды орналастыру бойынша сатып алынатын қызметтер</t>
  </si>
  <si>
    <t xml:space="preserve">Ішкі және сыртқы аудиторияға қарым-қатынас платформаларын әзірлеу </t>
  </si>
  <si>
    <t>Разработка коммуникационной стратегии, креативной концепции и имиджевых материалов</t>
  </si>
  <si>
    <t>Қор дамуының ұзақ мерзімді болашағына кешенді Қарым-қатынас стратегиясын әзірлеу және Қорды өркендетудің негізгі иедясын айқындау</t>
  </si>
  <si>
    <t xml:space="preserve">Разработка комплексной Коммуникационной стратегии на долгосрочную перспективу развития Фонда и определение основной идеи продвижения Фонда. </t>
  </si>
  <si>
    <t xml:space="preserve">Жазғы мектеп базасында оқыту, түсіндіру семинарларын өткізу </t>
  </si>
  <si>
    <t>Проведение обучающих, разъяснительных семинаров на базе летней школы.</t>
  </si>
  <si>
    <t xml:space="preserve">Бұқаралық ақпарат құралдары үшін мамандандырылған шаралар ұйымдастыру және өткізу  </t>
  </si>
  <si>
    <t xml:space="preserve"> Организация и проведение специализированных мероприятий для средств массовой информации</t>
  </si>
  <si>
    <t>Ақпаратты дайындау және Интернет желісінде орналастыру (Zakon.kz порталында онлайн-конференция ұйымдастыру және өткізу )</t>
  </si>
  <si>
    <t>Подготовка и размещение информации в сети Интернет  (Организация и проведения онлайн-конференции на портале Zakon.kz )</t>
  </si>
  <si>
    <t>Ақпаратты дайындау және Интернет желісінде орналастыру (Аналитикалық материалдарды дайындау және Ranking.kz порталында орналастыру)</t>
  </si>
  <si>
    <t>Подготовка и размещение информации в сети Интернет  (Продвижение фонда в качестве HR-бренда на портале поиска работы)</t>
  </si>
  <si>
    <t>Ақпаратты дайындау және Интернет желісінде орналастыру (Қор қосымшасын дамыту)</t>
  </si>
  <si>
    <t>Услуги по информационному сопровождению в социальных медиа</t>
  </si>
  <si>
    <t xml:space="preserve">Ақпараттық бейнематериалдарды "Хабар" және "24.kz" ТД арналарында орналстыру </t>
  </si>
  <si>
    <t>Размещение информационных видеоматериалов на ТВ каналах "Хабар" и "24.kz"</t>
  </si>
  <si>
    <t>Размещение информационных видеоматериалов на ТВ канале "Казахстан"</t>
  </si>
  <si>
    <t xml:space="preserve">Ақпараттық бейнематериалдарды "Первый канал "Евразия" ТД арналарында орналстыру </t>
  </si>
  <si>
    <t>Размещение информационных видеоматериалов на ТВ канале "Первый канал "Евразия"</t>
  </si>
  <si>
    <t>Ақпаратты дайындау және Интернет желісінде орналастыру (Жұмыс іздеу порталында Қорды HR-бренд ретінде ілгерілету)</t>
  </si>
  <si>
    <t xml:space="preserve">Ақпараттық материалдарды дайындау және баспа БАҚ-та (республикалық және өңірлік БАҚ) орналастыру бойынша сатып алынатын қызметтер </t>
  </si>
  <si>
    <t>Закупаемые услуги по подготовке и размещению информационных материалов в печатных СМИ (республиканские и региональные СМИ)</t>
  </si>
  <si>
    <t>Ақпараттық материалдарды дайындау және республикалық БАҚ орналастыру</t>
  </si>
  <si>
    <t>Подготовка и размещение информационных материалов в республиканских СМИ</t>
  </si>
  <si>
    <t>Ақпараттық материалдарды дайындау және өңірлік БАҚ орналастыру</t>
  </si>
  <si>
    <t>Подготовка и размещение информационных материалов в региональных СМИ</t>
  </si>
  <si>
    <t>Шығыс-Қазақстан филиалы  картридждерін толтыру</t>
  </si>
  <si>
    <t>Заправка картриджей для Восточно-Казахстанского ОФ</t>
  </si>
  <si>
    <t>Ақпараттық жүйелерді тексеру қызметтері</t>
  </si>
  <si>
    <t>Услуги по обследованию информационных систем</t>
  </si>
  <si>
    <t>Ақпараттық дүңгіршектер</t>
  </si>
  <si>
    <t>Информационный киоск</t>
  </si>
  <si>
    <t>Алматы қ. ОА  семинар, ішкі оқытулар өткізу үшін үй-жайды уақытша жалдау қызметтері конференция</t>
  </si>
  <si>
    <t>Аренда временного помещения для проведения семинара, внутреннего обучения, конференций для ЦА  г.Алматы</t>
  </si>
  <si>
    <t>Орталық ақпаратқа арналған ЖЕЖ әзірлеу және монтаждау қызметтері</t>
  </si>
  <si>
    <t>Услуги по разработке и монтажу ЛВС для ЦА</t>
  </si>
  <si>
    <t>Веб-сайтқа салынған ақпараттарды беру бойынша қызметтер</t>
  </si>
  <si>
    <t>Услуги по предоставлению информации, размещенной на веб-сайтах </t>
  </si>
  <si>
    <t>Веб-сайтқа салынған түйіндеме базасына кіру рұқсатын алу үшін мүмкіндік беру</t>
  </si>
  <si>
    <t>Предоставление возможности на получение доступа к базе резюме, размещенной на веб-сайтах</t>
  </si>
  <si>
    <t>Қаржы кеңес беруі бойынша қызметтер</t>
  </si>
  <si>
    <t>Услуги по финансовым консультациям</t>
  </si>
  <si>
    <t xml:space="preserve">Әлеуметтік зерттеулер жасай отырып, зейнетақы жүйесінің шартты-жинақтаушы құрамдауышын енгізуге дайындау үшін үлгі жасау және кеңес беру қызметтері </t>
  </si>
  <si>
    <t>Консультационные услуги и построение модели для внедрения условно-накопительного компонента пенсионной системы с выполнением социологических исследований</t>
  </si>
  <si>
    <t>Автобус</t>
  </si>
  <si>
    <t>ОА Автобус (микроавтобус)</t>
  </si>
  <si>
    <t>Автобус (микроавтобус) для ЦА</t>
  </si>
  <si>
    <t>Машина және жабдықтарды орнату және жөндеу</t>
  </si>
  <si>
    <t>Монтаж и установка машин и оборудования</t>
  </si>
  <si>
    <t>ОА арналған дизельгенераторды орнату (жөндеу)</t>
  </si>
  <si>
    <t>Установка (монтаж) дизельгенератора для ЦА</t>
  </si>
  <si>
    <t>Архивқа арналған кондиционер</t>
  </si>
  <si>
    <t>Кондиционер для архива</t>
  </si>
  <si>
    <t>Жезказган к.РФ ресепшнға арналған үстел</t>
  </si>
  <si>
    <t>стол для ресепшена для РФ в г.Жезказган</t>
  </si>
  <si>
    <t>Рұқсат құжаттарын алу қызметі</t>
  </si>
  <si>
    <t>Услуги по получению разрешительных документов</t>
  </si>
  <si>
    <t xml:space="preserve">ОА арналған дизельгенераторды орнату үшін рұқсат құжаттарын алу қызметі  </t>
  </si>
  <si>
    <t>Услуга по получению разрешительных документов  на установку дизельгенератора для ЦА</t>
  </si>
  <si>
    <t>ОА арналған металл шкаф</t>
  </si>
  <si>
    <t>Шкаф металлический для ЦА</t>
  </si>
  <si>
    <t>ОА  үшін киімге арналған шкаф</t>
  </si>
  <si>
    <t>Шкаф для  одежды для ЦА</t>
  </si>
  <si>
    <t>ОА арналған кітап шкафы</t>
  </si>
  <si>
    <t>шкаф книжный (файловый) для  ЦА</t>
  </si>
  <si>
    <t>Сұйықотынды электростанциялар</t>
  </si>
  <si>
    <t>Электростанции жидкотопливные</t>
  </si>
  <si>
    <t>ОА арналған Дизельгенератор (электростанция сұйықотынды)</t>
  </si>
  <si>
    <t>Дизельгенератор (электростанция жидкотопливная) для ЦА</t>
  </si>
  <si>
    <t>Суға арналған диспенсер</t>
  </si>
  <si>
    <t>Диспенсер для воды</t>
  </si>
  <si>
    <t>Астана қ. арналған диспенсер</t>
  </si>
  <si>
    <t>Диспенсер для филиала г.Астана</t>
  </si>
  <si>
    <t>Алматы қ. арналған диспенсер</t>
  </si>
  <si>
    <t>Диспенсер для филиала г.Алматы</t>
  </si>
  <si>
    <t>Ақтөбе қ. Ақтөбе ОФ арналған диспенсер</t>
  </si>
  <si>
    <t>Диспенсер для Актюбинского ОФ г.Актобе</t>
  </si>
  <si>
    <t>Атырау қ. Атырау ОФ арналған диспенсер</t>
  </si>
  <si>
    <t>Диспенсер для Атырауского ОФ г.Атырау</t>
  </si>
  <si>
    <t>Өскемен қ. Шығыс-Қазақстан ОФ арналған диспенсер</t>
  </si>
  <si>
    <t>Диспенсер для ВК ОФ г.Усть-Каменогорск</t>
  </si>
  <si>
    <t>Тараз қ. Жамбыл ОФ арналған диспенсер</t>
  </si>
  <si>
    <t>Диспенсер для Жамбылского ОФ г.Тараз</t>
  </si>
  <si>
    <t>Орал қ. Батыс ОФ арналған диспенсер</t>
  </si>
  <si>
    <t>Диспенсер для ЗК ОФ г.Уральск</t>
  </si>
  <si>
    <t>Қарағанды қ. Қарағанды ОФ арналған диспенсер</t>
  </si>
  <si>
    <t>Диспенсер для Карагандинского ОФ г.Караганда</t>
  </si>
  <si>
    <t>Қызылорда қ. Қызылорда ОФ арналған диспенсер</t>
  </si>
  <si>
    <t>Диспенсер для Кызылординского ОФ г.Кызылорда</t>
  </si>
  <si>
    <t>Қостанай қ. Қостанай ОФ арналған диспенсер</t>
  </si>
  <si>
    <t>Диспенсер для Костанайского ОФ г.Костанай</t>
  </si>
  <si>
    <t>Ақтау қ. Маңғыстау ОФ арналған диспенсер</t>
  </si>
  <si>
    <t>Диспенсер для Мангистауского ОФ г.Актау</t>
  </si>
  <si>
    <t>Петропавл қ. Солтүстік-Қазақстан ОФ арналған диспенсер</t>
  </si>
  <si>
    <t>Диспенсер для СК ОФ г.Петропавловск</t>
  </si>
  <si>
    <t>Талдықорған қ. Алматы ОФ арналған диспенсер</t>
  </si>
  <si>
    <t>Диспенсер для Алматинского ОФ г.Талдыкорган</t>
  </si>
  <si>
    <t>Көкшетау қ. Ақмола ОФ арналған диспенсер</t>
  </si>
  <si>
    <t>Диспенсер для Акмолинского ОФ г.Кокшетау</t>
  </si>
  <si>
    <t>Семей қ. ӨФ Семей арналған диспенсер</t>
  </si>
  <si>
    <t>Диспенсер для РФ г.Семей</t>
  </si>
  <si>
    <t>Жезқазған қ. ӨФ Жезқазған арналған диспенсер</t>
  </si>
  <si>
    <t>Диспенсер для РФ г.Жезказган</t>
  </si>
  <si>
    <t>Ақтөбе қ. Ақтөбе ОФ арналған жиһаз жиынтығы (6 нәрсе)</t>
  </si>
  <si>
    <t>Комплект мебели (6 предметов) для Актюбинского ОФ г.Актобе</t>
  </si>
  <si>
    <t>комплект</t>
  </si>
  <si>
    <t>Атырау қ. Атырау ОФ арналған жиһаз жиынтығы (6 нәрсе)</t>
  </si>
  <si>
    <t>Комплект мебели (6 предметов) для Атырауского ОФ г.Атырау</t>
  </si>
  <si>
    <t>Өскемен қ. Шығыс-Қазақстан ОФ арналған жиһаз жиынтығы (6 нәрсе)</t>
  </si>
  <si>
    <t>Комплект мебели (6 предметов) для ВК ОФ г.Усть-Каменогорск</t>
  </si>
  <si>
    <t>Тараз қ. Жамбыл ОФ арналған жиһаз жиынтығы (6 нәрсе)</t>
  </si>
  <si>
    <t>Комплект мебели (6 предметов) для Жамбылского ОФ г.Тараз</t>
  </si>
  <si>
    <t>Орал қ. Батыс ОФ арналған жиһаз жиынтығы (6 нәрсе)</t>
  </si>
  <si>
    <t>Комплект мебели (6 предметов) для ЗК ОФ г.Уральск</t>
  </si>
  <si>
    <t>Шымкент қ. Оңтүстік-Қазақстан ОФ арналған жиһаз жиынтығы (6 нәрсе)</t>
  </si>
  <si>
    <t>Комплект мебели (6 предметов) для ЮК ОФ г.Шымкент</t>
  </si>
  <si>
    <t>Петропавл қ. Солтүстік-Қазақстан ОФ арналған жиһаз жиынтығы (6 нәрсе)</t>
  </si>
  <si>
    <t>Комплект мебели (6 предметов) для СК ОФ г.Петропавловск</t>
  </si>
  <si>
    <t>Ішкі жеткізу бойынша курьерлік пошта қызметтері</t>
  </si>
  <si>
    <t>Услуги курьерской почты внутри страны</t>
  </si>
  <si>
    <t>Хаттарды, құжаттарды, пакеттерді және т.б. ішкі жеткізу бойынша курьерлік байланыс қызметі</t>
  </si>
  <si>
    <t>Услуги курьерской связи по внутренней доставке писем, документов, пакетов и т.п.</t>
  </si>
  <si>
    <t>Хаттармен байланысты, басқа да пошта қызметтері</t>
  </si>
  <si>
    <t>Услуги почтовые прочие, связанные с письмами</t>
  </si>
  <si>
    <t>Тапсырысты пошталық жіберулермен жазбаша корреспонденцияны жеткізу бойынша пошталық байланыс қызметі (тапсырысты хаттарды жеткізу және жөнелту)</t>
  </si>
  <si>
    <t>Услуги почтовой связи по доставке письменной корреспонденции заказными почтовыми отправлениями (доставка и отправка заказных писем)</t>
  </si>
  <si>
    <t>Картридж 737 для Canon MF 210 (Филиал в г. Астана)</t>
  </si>
  <si>
    <t>Картридж  737 для Canon MF 210 (Филиал в г. Астана)</t>
  </si>
  <si>
    <t>Мультисенсорлық экран ақпараттық дүңгіршектер (Астана қаласының филиалына арналған)</t>
  </si>
  <si>
    <t>Напольный информационный киоск с мультитач-экраном (Филиал в г. Астана)</t>
  </si>
  <si>
    <t>Мультисенсорлық экран ақпараттық дүңгіршектер (Алматы қаласының филиалына арналған)</t>
  </si>
  <si>
    <t>Напольный информационный киоск с мультитач-экраном (Филиал в г. Алматы )</t>
  </si>
  <si>
    <t>Мультисенсорлық экран ақпараттық дүңгіршектер (Атырау қаласының облыстық филиалына арналған)</t>
  </si>
  <si>
    <t>Напольный информационный киоск с мультитач-экраном (Атырауский ОФ)</t>
  </si>
  <si>
    <t xml:space="preserve">Мультисенсорлық экран ақпараттық дүңгіршектер (Шығыс - Қазақстан облыстық филиалына арналған)  </t>
  </si>
  <si>
    <t>Напольный информационный киоск с мультитач-экраном (ВКОФ)</t>
  </si>
  <si>
    <t>Ақпараттық дүңгіршектер (Оңтүстік Қазақстан ОФ)</t>
  </si>
  <si>
    <t>Напольный информационный киоск с мультитач-экраном (ЮКОФ)</t>
  </si>
  <si>
    <t>Ақпараттық дүңгіршектер ( Солтүстік Қазақстан ОФ)</t>
  </si>
  <si>
    <t>Напольный информационный киоск с мультитач-экраном ( СКОФ)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</si>
  <si>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Астана қаласындағы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</si>
  <si>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Астана.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</si>
  <si>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Жезқазған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</si>
  <si>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Жезказаган.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</si>
  <si>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Солтүстік Қазақстан облысына арналған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</si>
  <si>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Северо-Казахстанской области.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</si>
  <si>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қаласының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</si>
  <si>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Филиала в г. Алматы.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</si>
  <si>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өнімділігі.Ақтөбе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</si>
  <si>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Актюбинского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</si>
  <si>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өнімділігі.Атырау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</si>
  <si>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Атырауского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</si>
  <si>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Шығыс-Қазақстан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</si>
  <si>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ВКОФ.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</si>
  <si>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Батыс-Қазақстан облысының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</si>
  <si>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ЗКОФ.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</si>
  <si>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өнімділігі.Қарағанды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</si>
  <si>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Карагандинского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</si>
  <si>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Қызылорда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</si>
  <si>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Кызылординского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</si>
  <si>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Қостанай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</si>
  <si>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Костанайского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</si>
  <si>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Павлодар қаласының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</si>
  <si>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Павлодарского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</si>
  <si>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Оңтүстік-Қазақстан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</si>
  <si>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ЮКОФ.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</si>
  <si>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Алматы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</si>
  <si>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Алматинского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</si>
  <si>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Ақмола қаласындағы облыстық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</si>
  <si>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Акмолинского ОФ.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</si>
  <si>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Семей қаласының аймақтық филиалына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</si>
  <si>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Регионального филиала в г. Семей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</si>
  <si>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Астана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</si>
  <si>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 Для Филиала в г. Астана.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</si>
  <si>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dpi.Алматы қаласының филиалына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</si>
  <si>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Филиала в  г.Алматы.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</si>
  <si>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Ақтөбе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</si>
  <si>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Актюбинского 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</si>
  <si>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Шығыс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</si>
  <si>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ВКОФ.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</si>
  <si>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Батыс - Қазақстан облысыны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</si>
  <si>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ЗКОФ.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</si>
  <si>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Қарағанды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</si>
  <si>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Карагандинского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</si>
  <si>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Қызылорда қаласының облыст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</si>
  <si>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Кызылординского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</si>
  <si>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Қостанай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</si>
  <si>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Костанайского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</si>
  <si>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ЦА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</si>
  <si>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Павлодар қаласының облысты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</si>
  <si>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Павлодарского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</si>
  <si>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Оңтүстік - Қазақстан облыс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</si>
  <si>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ЮКОФ.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</si>
  <si>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Солтүстік - Қазақстан облы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</si>
  <si>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СКОФ.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</si>
  <si>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Алматы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</si>
  <si>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Алматинского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</si>
  <si>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Ақмола қаласының облыстық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</si>
  <si>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Акмолинского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</si>
  <si>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Семей қаласының аймақтық ф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</si>
  <si>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</si>
  <si>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Жамбыл қаласының облыстық филиалына арналған.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</si>
  <si>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Жамбылского ОФ.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</si>
  <si>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Жезқазған қаласының аймақт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</si>
  <si>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твердотельная  печать. Разрешение принтера - 600 х 600 dpi. Для регионального филиала г.Жезказган</t>
  </si>
  <si>
    <t>Телефоны IP (бизнес-класс)</t>
  </si>
  <si>
    <t>бейнеконференция жүйесі</t>
  </si>
  <si>
    <t>Система видеоконференций</t>
  </si>
  <si>
    <t xml:space="preserve">
Қордың корпоративтік веб-сайтына он-лайн кеңесшісі ( он-лайн чат ) бағдарламалық қамтамасыз ету</t>
  </si>
  <si>
    <t>Программное обеспечение on-line консультант на корпоративном сайте Фонда (on-line чат)</t>
  </si>
  <si>
    <t>Бағдарламалық қамтамасыз ету виртуализация "VMWARE"</t>
  </si>
  <si>
    <t>ПО виртуализации "VMWARE"</t>
  </si>
  <si>
    <t>Банк-эквайер жүйесімен біріктіру үшін бағдарламалық қамтамасыз етуді әзірлеу</t>
  </si>
  <si>
    <t>Разработка ПО для интеграции с эквайрингом банковской системы</t>
  </si>
  <si>
    <t xml:space="preserve">IP аудит және мониторинг 1С үшін бағдарламалық қамтамасыз ету </t>
  </si>
  <si>
    <t>Программный продукт для аудита и мониторинга ИС 1С</t>
  </si>
  <si>
    <t>Ауаны кондиционерлеу үшін өнеркәсіптік жабдық</t>
  </si>
  <si>
    <t>Промышленное оборудование для кондиционирования воздуха</t>
  </si>
  <si>
    <t>Талшықты-оптикалық кабель</t>
  </si>
  <si>
    <t>Оптоволоконный кабель</t>
  </si>
  <si>
    <t>Картридж 737 для Canon MF 210 (Филиал в г. Алматы)</t>
  </si>
  <si>
    <t>Картридж 737 для Canon MF 210 (Актюбинский ОФ)</t>
  </si>
  <si>
    <t>Картридж 737 для Canon MF 210 (Атырауский ОФ)</t>
  </si>
  <si>
    <t>Картридж 737 для Canon MF 210 (ВКОФ)</t>
  </si>
  <si>
    <t>Картридж 737 для Canon MF 210 (Жамбылский ОФ)</t>
  </si>
  <si>
    <t>Картридж 737 для Canon MF 210 (ЗКОФ)</t>
  </si>
  <si>
    <t>Картридж 737 для Canon MF 210 (Карагандинский ОФ)</t>
  </si>
  <si>
    <t>Картридж 737 для Canon MF 210 (Кызылординский ОФ)</t>
  </si>
  <si>
    <t>Картридж 737 для Canon MF 210 (Костанайский ОФ)</t>
  </si>
  <si>
    <t>Картридж 737 для Canon MF 210 (Мангистауский ОФ)</t>
  </si>
  <si>
    <t>Картридж 737 для Canon MF 210 (Павлодарский ОФ)</t>
  </si>
  <si>
    <t>Картридж 737 для Canon MF 210 (ЮКОФ)</t>
  </si>
  <si>
    <t>Картридж 737 для Canon MF 210(ЮКОФ)</t>
  </si>
  <si>
    <t>Картридж 737 для Canon MF 210 (СКОФ)</t>
  </si>
  <si>
    <t>Картридж 737 для Canon MF 210 (Алматинский ОФ)</t>
  </si>
  <si>
    <t>Картридж 737 для Canon MF 210 (Акмолинский ОФ)</t>
  </si>
  <si>
    <t>Картридж 737 для Canon MF 210 (Региональный филиал в г.Семей)</t>
  </si>
  <si>
    <t>Картридж 737 для Canon MF 210 (Региональный филиал в г. Жезказган)</t>
  </si>
  <si>
    <t>Картридж 737 для Canon MF 210 (ЦА)</t>
  </si>
  <si>
    <t xml:space="preserve">Орталық ақпаратқа арналған.HP Color Laser Jet 1525 Тонер. Түсті. Cyan. </t>
  </si>
  <si>
    <t>HP Color Laser Jet 1525 Тонерный. Цветной. Cyan. Для Центрального аппарата</t>
  </si>
  <si>
    <t>Орталық ақпаратқа арналған HP Color Laser Jet 1525 Тонерлік. Түсті. Magenta.</t>
  </si>
  <si>
    <t>HP Color Laser Jet 1525 Тонерный. Цветной. Magenta. Для Центрального аппарата</t>
  </si>
  <si>
    <t>Орталық ақпаратқа арналған HP Color Laser Jet 1525 Тонерлік. Түсті. Yellow.</t>
  </si>
  <si>
    <t>HP Color Laser Jet 1525 Тонерный. Цветной. Yellow. Для Центрального аппарата</t>
  </si>
  <si>
    <t xml:space="preserve">Сall-орталық үшін гарнитура </t>
  </si>
  <si>
    <t>Гарнитуры для call-центра</t>
  </si>
  <si>
    <t>Кабелдік арналарды жалдау</t>
  </si>
  <si>
    <t>Аренда кабельной канализации</t>
  </si>
  <si>
    <t>MS SQL Server 2012 Standard Edition</t>
  </si>
  <si>
    <t>Қамтамасыз ету үшін электрондық пошта хабарларын қорғауға Вирусқа қарсы бағдарламалық құрал</t>
  </si>
  <si>
    <t>Антивирусное программное обеспечение для защиты почтовых сообщений</t>
  </si>
  <si>
    <t xml:space="preserve">Филиал серверлер үшін Үздіксіз қуат көзі </t>
  </si>
  <si>
    <t>Источник бесперебойного питания для серверов филиалов</t>
  </si>
  <si>
    <t>Источники бесперебойного питания для серверного оборудования филиалов (Филиал в г. Астана)</t>
  </si>
  <si>
    <t>Источник бесперебойного питания. Для Филиала в г. Астана</t>
  </si>
  <si>
    <t>Источник бесперебойного питания для серверов филиалов (Филиал в г. Алматы)</t>
  </si>
  <si>
    <t>Источник бесперебойного питания для серверов филиалов (Актюбинский ОФ)</t>
  </si>
  <si>
    <t>Источник бесперебойного питания для серверов филиалов (Атырауский ОФ)</t>
  </si>
  <si>
    <t>Источник бесперебойного питания для серверов филиалов (ВКОФ)</t>
  </si>
  <si>
    <t>Источник бесперебойного питания для серверов филиалов  (Жамбылский ОФ)</t>
  </si>
  <si>
    <t>Источник бесперебойного питания для серверов филиалов (Жамбылский ОФ)</t>
  </si>
  <si>
    <t>Источник бесперебойного питания для серверов филиалов (ЗКОФ)</t>
  </si>
  <si>
    <t>Источник бесперебойного питания для серверов филиалов (Карагандинский ОФ)</t>
  </si>
  <si>
    <t>Источник бесперебойного питания для серверов филиалов  (Костанайский ОФ)</t>
  </si>
  <si>
    <t>Источник бесперебойного питания для серверов филиалов (Костанайский ОФ)</t>
  </si>
  <si>
    <t>Источник бесперебойного питания для серверов филиалов  (Мангистауский ОФ)</t>
  </si>
  <si>
    <t>Источник бесперебойного питания для серверов филиалов  (Павлодарский ОФ)</t>
  </si>
  <si>
    <t>Источник бесперебойного питания для серверов филиалов (Павлодарский ОФ)</t>
  </si>
  <si>
    <t>Источник бесперебойного питания для серверов филиалов (ЮКОФ)</t>
  </si>
  <si>
    <t>Источник бесперебойного питания для серверов филиалов  (СКОФ)</t>
  </si>
  <si>
    <t>Источник бесперебойного питания для серверов филиалов (СКОФ)</t>
  </si>
  <si>
    <t>Источник бесперебойного питания для серверов филиалов  (Алматинский ОФ)</t>
  </si>
  <si>
    <t>Источник бесперебойного питания для серверов филиалов (Алматинский ОФ)</t>
  </si>
  <si>
    <t>Источник бесперебойного питания для серверов филиалов (Акмолинский ОФ)</t>
  </si>
  <si>
    <t>Источник бесперебойного питания для серверов филиалов  (Региональный филиал в г.Семей)</t>
  </si>
  <si>
    <t>Источник бесперебойного питания для серверов филиалов  (Региональный филиал в г. Жезказган)</t>
  </si>
  <si>
    <t>Үздіксіз қуат көзі. Астана қаласының филиалына арналған.</t>
  </si>
  <si>
    <t>Үздіксіз қуат көзі. Атырау қаласының облыстық филиалына арналған.</t>
  </si>
  <si>
    <t>Источник бесперебойного питания. Для Атырауского ОФ.</t>
  </si>
  <si>
    <t>Үздіксіз қуат көзі. Шығыс-Қазақстан облыстық филиалына арналған.</t>
  </si>
  <si>
    <t>Источник бесперебойного питания. Для ВКОФ.</t>
  </si>
  <si>
    <t>Үздіксіз қуат көзі. Қарағанды қаласының облыстық филиалына арналған.</t>
  </si>
  <si>
    <t>Источник бесперебойного питания. Для Карагандинского ОФ.</t>
  </si>
  <si>
    <t>Үздіксіз қуат көзі. Қостанай қаласының облыстық филиалына арналған.</t>
  </si>
  <si>
    <t>Источник бесперебойного питания. Для Костанайского ОФ.</t>
  </si>
  <si>
    <t>Үздіксіз қуат көзі. Павлодар қаласының облыстық филиалына арналған.</t>
  </si>
  <si>
    <t>Источник бесперебойного питания. Для Павлодарского ОФ.</t>
  </si>
  <si>
    <t>Үздіксіз қуат көзі. Оңтүстік-Қазақстан облыстық филиалына арналған.</t>
  </si>
  <si>
    <t>Источник бесперебойного питания. Для ЮКОФ.</t>
  </si>
  <si>
    <t>Үздіксіз қуат көзі. Солтүстік-Қазақстан облыстық филиалына арналған.</t>
  </si>
  <si>
    <t>Источник бесперебойного питания. Для СКОФ.</t>
  </si>
  <si>
    <t>Үздіксіз қуат көзі. Ақмола қаласының облыстық филиалына арналған.</t>
  </si>
  <si>
    <t>Источник бесперебойного питания. Для Акмолинского ОФ.</t>
  </si>
  <si>
    <t>Үздіксіз қуат көзі. Жезқазған қаласының аймақтық филиалына арналған.</t>
  </si>
  <si>
    <t>Источник бесперебойного питания. Для Регионального филиала в г. Жезказган.</t>
  </si>
  <si>
    <t>Дисплейдің негізгі элементі - сұйық кристалдар, диагональ 19" кем емес Семей қаласының аймақтық филиалына арналған</t>
  </si>
  <si>
    <t>Основной элемент дисплея — жидкие кристаллы, диагональ не менее 19"Для Регионального филиала в г. Семей</t>
  </si>
  <si>
    <t>Дисплейдің негізгі элементі - сұйық кристалдар, диагональ 19" кем емес Ақмола қаласының облыстық филиалына арналған.</t>
  </si>
  <si>
    <t>Основной элемент дисплея — жидкие кристаллы, диагональ не менее 19"для Акмолинского ОФ</t>
  </si>
  <si>
    <t>Дисплейдің негізгі элементі - сұйық кристалдар, диагональ 19" кем емес Алматы облысының филиалына арналған.</t>
  </si>
  <si>
    <t>Основной элемент дисплея — жидкие кристаллы, диагональ не менее 19"Для Алматинского ОФ</t>
  </si>
  <si>
    <t>Дисплейдің негізгі элементі - сұйық кристалдар, диагональ 19" кем емес Оңтүстік-Қазақстан облыстық филиалына арналған</t>
  </si>
  <si>
    <t>Основной элемент дисплея — жидкие кристаллы, диагональ не менее 19"Для ЮКОФ</t>
  </si>
  <si>
    <t>Дисплейдің негізгі элементі - сұйық кристалдар, диагональ 19" кем емес Павлодар қаласының облыстық филиалына арналған.</t>
  </si>
  <si>
    <t>Основной элемент дисплея — жидкие кристаллы, диагональ не менее 19"Для Павлодарского ОФ</t>
  </si>
  <si>
    <t>Дисплейдің негізгі элементі - сұйық кристалдар, диагональ 19" кем емес Қостанай қаласының облыстық филиалына арналған</t>
  </si>
  <si>
    <t>Основной элемент дисплея — жидкие кристаллы, диагональ не менее 19"Для Костанайского ОФ</t>
  </si>
  <si>
    <t>Дисплейдің негізгі элементі - сұйық кристалдар, диагональ 19" кем емес Қызылорда қаласының облыстық филиалына арналған</t>
  </si>
  <si>
    <t>Основной элемент дисплея — жидкие кристаллы, диагональ не менее 19"Для Кызылординского ОФ</t>
  </si>
  <si>
    <t>Дисплейдің негізгі элементі - сұйық кристалдар, диагональ 19" кем емес Қарағанды қаласының облыстық филиалына арналған</t>
  </si>
  <si>
    <t>Основной элемент дисплея — жидкие кристаллы, диагональ не менее 19"Для Карагандинского ОФ</t>
  </si>
  <si>
    <t>Дисплейдің негізгі элементі - сұйық кристалдар, диагональ 19" кем емес Шығыс-Қазақстан облыстық филиалына арналған</t>
  </si>
  <si>
    <t>Основной элемент дисплея — жидкие кристаллы, диагональ не менее 19"для ВКОФ</t>
  </si>
  <si>
    <t>Дисплейдің негізгі элементі - сұйық кристалдар, диагональ 19" кем емес Атырау қаласының облыстық филиалына арналған</t>
  </si>
  <si>
    <t>Основной элемент дисплея — жидкие кристаллы, диагональ не менее 19"Для Атырауского ОФ</t>
  </si>
  <si>
    <t>Дисплейдің негізгі элементі - сұйық кристалдар, диагональ 19" кем емес Ақтөбе қаласының облыстық филиалына арналған.</t>
  </si>
  <si>
    <t>Основной элемент дисплея — жидкие кристаллы, диагональ не менее 19"Для Актюбинского ОФ</t>
  </si>
  <si>
    <t>Дисплейдің негізгі элементі - сұйық кристалдар, диагональ 19" кем емес Алматы қаласындағы филиалға арналған.</t>
  </si>
  <si>
    <t>Основной элемент дисплея — жидкие кристаллы, диагональ не менее 19"Для Филиала в г. Алматы.</t>
  </si>
  <si>
    <t>Дисплейдің негізгі элементі - сұйық кристалдар, диагональ 19" кем емес Батыс - Қазақстан облысының  филиалына арналған.</t>
  </si>
  <si>
    <t>Основной элемент дисплея — жидкие кристаллы, диагональ не менее 19"Для ЗКОФ</t>
  </si>
  <si>
    <t>Дисплейдің негізгі элементі - сұйық кристалдар, диагональ 19" кем емес Астана қаласындағы филиалға арналған</t>
  </si>
  <si>
    <t>Основной элемент дисплея — жидкие кристаллы, диагональ не менее 19"Для филиала в г. Астана</t>
  </si>
  <si>
    <t>Дисплейдің негізгі элементі - сұйық кристалдар, диагональ 19" кем емес Орталық аппаратқа арналған</t>
  </si>
  <si>
    <t>Основной элемент дисплея — жидкие кристаллы, диагональ не менее 19"Для ЦА</t>
  </si>
  <si>
    <t>Орталық ақпаратқа арналған HP Color Laser Jet 1525 Тонерлік. Қара.</t>
  </si>
  <si>
    <t>HP Color Laser Jet 1525 Тонерный. Черный. Для Центрального аппарата</t>
  </si>
  <si>
    <t>Картридж 278А для Центрального аппарата</t>
  </si>
  <si>
    <t>Картридж AL103TD, SHARP AL-1035-WH үшін</t>
  </si>
  <si>
    <t>Картридж AL103TD для SHARP AL-1035-WH</t>
  </si>
  <si>
    <t>Орталық ақпаратқа арналған картридж AL103TD для SHARP AL-1035-WH</t>
  </si>
  <si>
    <t>Картридж AL103TD для SHARP AL-1035-WH для Центарльного аппарата</t>
  </si>
  <si>
    <t>Орталық ақпаратқа арналған CB435а картриджі</t>
  </si>
  <si>
    <t>Картридж CB435а для Центрального аппарата</t>
  </si>
  <si>
    <t>Орталық ақпаратқа арналған Canon FC 108/ Canon FC108 org маркалы принтер үшін E-16 картридждері</t>
  </si>
  <si>
    <t>Картриджи Е-16 для принтера Canon FC108/марка Canon FC108 org для Центрального аппарата</t>
  </si>
  <si>
    <t>Бұқаралық ақпарат құралдары бойынша семинарлар/тренинг/конференциялар және форумдар (Басшылык)</t>
  </si>
  <si>
    <t>Семинары/тренинги/конференции/форумы по средствам массовой информации (Руководство)</t>
  </si>
  <si>
    <t>Жеке кәсіби. Ол барынша өнімділігін талап проблемаларды шешу үшін пайдалануға бағытталған. Проблемалардың барлық түрімен айналысатын ең жоғары өнімділігі. Орталық аппартқа арналған.</t>
  </si>
  <si>
    <t>Персональный профессиональный. Направлен на использование для решения задач требующих максимальной производительности от системы. Наибольшая производительность при решении всех типов задач. Для ЦА</t>
  </si>
  <si>
    <t>под пластиковые хомуты, размер 20х20</t>
  </si>
  <si>
    <t>пластикалық қамытқа, көлемі 20х20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</si>
  <si>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</si>
  <si>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</si>
  <si>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Жылдамдығы жоғары планетті сканер</t>
  </si>
  <si>
    <t>Сканер высокоскоростной планетарный</t>
  </si>
  <si>
    <t>Жылдамдығы жоғары сканер</t>
  </si>
  <si>
    <t>Сканер высокоскоростной протяжной</t>
  </si>
  <si>
    <t>Электрондық мұрағатқа арналған жоғары жылдамдықты сканер</t>
  </si>
  <si>
    <t>Сканер высокоскоростной для Электронного архива</t>
  </si>
  <si>
    <t>Орталық ақпаратқа үздіксіз қуат көзі</t>
  </si>
  <si>
    <t>Источник бесперебойного питания для Центрального аппарата</t>
  </si>
  <si>
    <t>Источник бесперебойного питания для серверов филиалов (Кызылординский ОФ)</t>
  </si>
  <si>
    <t>Мультисенсорлық экран ақпараттық дүңгіршектер (Қарағанды қаласының облыстық филиалына арналған)</t>
  </si>
  <si>
    <t>Напольный информационный киоск с мультитач-экраном (Карагандинский ОФ)</t>
  </si>
  <si>
    <t>Алматы қ. фил. Узынагаш а. арналған жалюзи</t>
  </si>
  <si>
    <t>Жалюзи для ЦО в п.Узынагаш фил.г.Алматы</t>
  </si>
  <si>
    <t>Алматы қ. фил. Өтеген батыр а. арналған жалюзи</t>
  </si>
  <si>
    <t>Жалюзи для ЦО в п.Отеген батыр фил.г.Алматы</t>
  </si>
  <si>
    <t>Алматы қ. фил. Кеген а. арналған жалюзи</t>
  </si>
  <si>
    <t>Жалюзи для ЦО в п.Кеген фил.г.Алматы</t>
  </si>
  <si>
    <t>Алматы қ. фил. №6 Бөлімшеге арналған жалюзи</t>
  </si>
  <si>
    <t>Жалюзи для Отделения №6 фил.г.Алматы</t>
  </si>
  <si>
    <t>Алматы қ. фил. Шелек а. арналған жалюзи</t>
  </si>
  <si>
    <t>Жалюзи для ЦО в п.Шелек фил.г.Алматы</t>
  </si>
  <si>
    <t>Алматы қ. фил. арналған жалюзи</t>
  </si>
  <si>
    <t>Жалюзи для фил.г.Алматы</t>
  </si>
  <si>
    <t>Ақтөбе ОФ Шалқар қ. арналған жалюзи</t>
  </si>
  <si>
    <t>Жалюзи для ЦО в г.Шалкар Актюбинского ОФ</t>
  </si>
  <si>
    <t>Ақтөбе ОФ Қандыағаш қ. арналған жалюзи</t>
  </si>
  <si>
    <t>Жалюзи для ЦО в г.Кандыагаш Актюбинского ОФ</t>
  </si>
  <si>
    <t>Ақтөбе ОФ Комсомольск а. арналған жалюзи</t>
  </si>
  <si>
    <t>Жалюзи для ЦО в с.Комсомольское Актюбинского ОФ</t>
  </si>
  <si>
    <t>Ақтөбе ОФ Кобда а. арналған жалюзи</t>
  </si>
  <si>
    <t>Жалюзи для ЦО в с.Кобда Актюбинского ОФ</t>
  </si>
  <si>
    <t>Ақтөбе ОФ Уил а. арналған жалюзи</t>
  </si>
  <si>
    <t>Жалюзи для ЦО в с.Уил Актюбинского ОФ</t>
  </si>
  <si>
    <t>Ақтөбе ОФ Кенкияк а. арналған жалюзи</t>
  </si>
  <si>
    <t>Жалюзи для ЦО в с.Кенкияк Актюбинского ОФ</t>
  </si>
  <si>
    <t>Ақтөбе ОФ №1 Бөлімшеге арналған жалюзи</t>
  </si>
  <si>
    <t>Жалюзи для Отделения №1 Актюбинского ОФ</t>
  </si>
  <si>
    <t>Ақтөбе ОФ Ақтөбе қ. арналған жалюзи</t>
  </si>
  <si>
    <t>Жалюзи для в г.Актобе Актюбинского ОФ</t>
  </si>
  <si>
    <t>Шығыс-Қазақстан ОФ Шемонаиха а. арналған жалюзи</t>
  </si>
  <si>
    <t>Жалюзи для ЦО в п.Шемонаиха ВК ОФ</t>
  </si>
  <si>
    <t>Шығыс-Қазақстан ОФ Риддер а. арналған жалюзи</t>
  </si>
  <si>
    <t>Жалюзи для ЦО в п.Риддер ВК ОФ</t>
  </si>
  <si>
    <t>Шығыс-Қазақстан ОФ Зайсан а. арналған жалюзи</t>
  </si>
  <si>
    <t>Жалюзи для ЦО в п.Зайсан ВК ОФ</t>
  </si>
  <si>
    <t>Шығыс-Қазақстан ОФ Ақсуат а. арналған жалюзи</t>
  </si>
  <si>
    <t>Жалюзи для ЦО в п.Аксуат ВК ОФ</t>
  </si>
  <si>
    <t>Шығыс-Қазақстан ОФ Зыряновск қ. арналған жалюзи</t>
  </si>
  <si>
    <t>Жалюзи для ЦО в г.Зыряновск ВК ОФ</t>
  </si>
  <si>
    <t>Шығыс-Қазақстан ОФ Улкен Нарын а. арналған жалюзи</t>
  </si>
  <si>
    <t>Жалюзи для ЦО в с.Улкен Нарын ВК ОФ</t>
  </si>
  <si>
    <t>Шығыс-Қазақстан ОФ Курчум қ. арналған жалюзи</t>
  </si>
  <si>
    <t>Жалюзи для ЦО в с. Курчум ВК ОФ</t>
  </si>
  <si>
    <t>Шығыс-Қазақстан ОФ №1 Бөлімшеге арналған жалюзи</t>
  </si>
  <si>
    <t>Жалюзи для Отделения №1 ВК ОФ</t>
  </si>
  <si>
    <t>Шығыс-Қазақстан ОФ Өскемен қ. арналған жалюзи</t>
  </si>
  <si>
    <t>Жалюзи для г. Усть-Каменогорск ВК ОФ</t>
  </si>
  <si>
    <t>Жамбыл ОФ Кулан қ. арналған жалюзи</t>
  </si>
  <si>
    <t>Жалюзи для ЦО в г. Кулан Жамбылского ОФ</t>
  </si>
  <si>
    <t>Жамбыл ОФ Қордай қ. арналған жалюзи</t>
  </si>
  <si>
    <t>Жалюзи для ЦО в г. Кордай Жамбылского ОФ</t>
  </si>
  <si>
    <t>Жамбыл ОФ  Шу қ. арналған жалюзи</t>
  </si>
  <si>
    <t>Жалюзи для ЦО в г. Шу Жамбылского ОФ</t>
  </si>
  <si>
    <t>Жамбыл ОФ  Мойынкум а. арналған жалюзи</t>
  </si>
  <si>
    <t>Жалюзи для ЦО в с. Мойынкум Жамбылского ОФ</t>
  </si>
  <si>
    <t>Жамбыл ОФ  Каратау а. арналған жалюзи</t>
  </si>
  <si>
    <t>Жалюзи для ЦО в с. Каратау Жамбылского ОФ</t>
  </si>
  <si>
    <t>Жамбыл ОФ  Мерке а. арналған жалюзи</t>
  </si>
  <si>
    <t>Жалюзи для ЦО в с. Мерке Жамбылского ОФ</t>
  </si>
  <si>
    <t>Жамбыл ОФ  Сарыкемер а. арналған жалюзи</t>
  </si>
  <si>
    <t>Жалюзи для ЦО в с. Сарыкемер Жамбылского ОФ</t>
  </si>
  <si>
    <t>Жамбыл ОФ  Аса а. арналған жалюзи</t>
  </si>
  <si>
    <t>Жалюзи для ЦО в с. Аса Жамбылского ОФ</t>
  </si>
  <si>
    <t>Жамбыл ОФ  Б.Момышулы а. арналған жалюзи</t>
  </si>
  <si>
    <t>Жалюзи для ЦО в с. Б.Момышулы Жамбылского ОФ</t>
  </si>
  <si>
    <t>Жамбыл ОФ  Толе би а. арналған жалюзи</t>
  </si>
  <si>
    <t>Жалюзи для ЦО в с. Толе би Жамбылского ОФ</t>
  </si>
  <si>
    <t>Жамбыл ОФ №1 Бөлімшеге арналған жалюзи</t>
  </si>
  <si>
    <t>Жалюзи для Отделения №1 Жамбылского ОФ</t>
  </si>
  <si>
    <t>Жамбыл ОФ Тараз қ. арналған жалюзи</t>
  </si>
  <si>
    <t>Жалюзи для  г.Тараз Жамбылского ОФ</t>
  </si>
  <si>
    <t>Қарағанды ОФ Теміртау қ. арналған жалюзи</t>
  </si>
  <si>
    <t>Жалюзи для ЦО в г. Темиртау Карагандинского ОФ</t>
  </si>
  <si>
    <t>Қарағанды ОФ Абай қ. арналған жалюзи</t>
  </si>
  <si>
    <t>Жалюзи для ЦО в г. Абай Карагандинского ОФ</t>
  </si>
  <si>
    <t>Қарағанды ОФ Сарань қ. арналған жалюзи</t>
  </si>
  <si>
    <t>Жалюзи для ЦО в г. Сарань Карагандинского ОФ</t>
  </si>
  <si>
    <t>Қарағанды ОФ Балхаш қ. арналған жалюзи</t>
  </si>
  <si>
    <t>Жалюзи для ЦО в г. Балхаш Карагандинского ОФ</t>
  </si>
  <si>
    <t>Қарағанды ОФ Ботакара а. арналған жалюзи</t>
  </si>
  <si>
    <t>Жалюзи для ЦО в п. Ботакара Карагандинского ОФ</t>
  </si>
  <si>
    <t>Қарағанды ОФ Каркаралинск а. арналған жалюзи</t>
  </si>
  <si>
    <t>Жалюзи для ЦО в п. Каркаралинск Карагандинского ОФ</t>
  </si>
  <si>
    <t>Қарағанды ОФ Шахтинск қ. арналған жалюзи</t>
  </si>
  <si>
    <t>Жалюзи для ЦО в г. Шахтинск Карагандинского ОФ</t>
  </si>
  <si>
    <t>Қарағанды ОФ Осакаровка а. арналған жалюзи</t>
  </si>
  <si>
    <t>Жалюзи для ЦО в п.Осакаровка Карагандинского ОФ</t>
  </si>
  <si>
    <t>Қарағанды ОФ Атасу а. арналған жалюзи</t>
  </si>
  <si>
    <t>Жалюзи для ЦО в п.Атасу Карагандинского ОФ</t>
  </si>
  <si>
    <t>Қарағанды ОФ Актогай а. арналған жалюзи</t>
  </si>
  <si>
    <t>Жалюзи для ЦО в п.Актогай Карагандинского ОФ</t>
  </si>
  <si>
    <t>Қарағанды ОФ Аксу-Аюлы а. арналған жалюзи</t>
  </si>
  <si>
    <t>Жалюзи для ЦО в п.Аксу-Аюлый Карагандинского ОФ</t>
  </si>
  <si>
    <t>Қарағанды ОФ Киевка а. арналған жалюзи</t>
  </si>
  <si>
    <t>Жалюзи для ЦО в п.Киевка Карагандинского ОФ</t>
  </si>
  <si>
    <t>Қарағанды ОФ Приозерск а. арналған жалюзи</t>
  </si>
  <si>
    <t>Жалюзи для ЦО в п.Приозерск Карагандинского ОФ</t>
  </si>
  <si>
    <t>Қарағанды ОФ Қарағанды қ. арналған жалюзи</t>
  </si>
  <si>
    <t>Жалюзи для г.Караганда Карагандинского ОФ</t>
  </si>
  <si>
    <t>Қызылорда ОФ Айтеке би а. арналған жалюзи</t>
  </si>
  <si>
    <t>Жалюзи для ЦО в с.Айтеке би Кызылординского ОФ</t>
  </si>
  <si>
    <t>Қызылорда ОФ Жанакорган а. арналған жалюзи</t>
  </si>
  <si>
    <t>Жалюзи для ЦО в с.Жанакорган Кызылординского ОФ</t>
  </si>
  <si>
    <t>Қызылорда ОФ Жосалы а. арналған жалюзи</t>
  </si>
  <si>
    <t>Жалюзи для  ЦО в с.Жосалы Кызылординского ОФ</t>
  </si>
  <si>
    <t>Қызылорда ОФ Торетам а. арналған жалюзи</t>
  </si>
  <si>
    <t>Жалюзи для  ЦО в с.Торетам Кызылординского ОФ</t>
  </si>
  <si>
    <t>Қызылорда ОФ Қызылорда қ. арналған жалюзи</t>
  </si>
  <si>
    <t>Қостанай ОФ Лисаковск қ. арналған жалюзи</t>
  </si>
  <si>
    <t>Жалюзи для  ЦО в г.Лисаковск Костанайского ОФ</t>
  </si>
  <si>
    <t>Қостанай ОФ Рудный қ. арналған жалюзи</t>
  </si>
  <si>
    <t>Жалюзи для  ЦО в г.Рудный Костанайского ОФ</t>
  </si>
  <si>
    <t>Қостанай ОФ Аулиеколь а. арналған жалюзи</t>
  </si>
  <si>
    <t>Жалюзи для  ЦО в с.Аулиеколь Костанайского ОФ</t>
  </si>
  <si>
    <t>Қостанай ОФ Сарыколь а. арналған жалюзи</t>
  </si>
  <si>
    <t>Жалюзи для  ЦО в с.Сарыколь Костанайского ОФ</t>
  </si>
  <si>
    <t>Қостанай ОФ Житикара а. арналған жалюзи</t>
  </si>
  <si>
    <t>Жалюзи для ЦО в с.Житикара Костанайского ОФ</t>
  </si>
  <si>
    <t>Қостанай ОФ Тарановское а. арналған жалюзи</t>
  </si>
  <si>
    <t>Жалюзи для  ЦО в с.Тарановское Костанайского ОФ</t>
  </si>
  <si>
    <t>Қостанай ОФ Федоровка а. арналған жалюзи</t>
  </si>
  <si>
    <t>Жалюзи для  ЦО в с.Федоровка Костанайского ОФ</t>
  </si>
  <si>
    <t>Қостанай ОФ Кушмурун а. арналған жалюзи</t>
  </si>
  <si>
    <t>Жалюзи для ЦО в  с.Кушмурун Костанайского ОФ</t>
  </si>
  <si>
    <t>Қостанай ОФ Камысты а. арналған жалюзи</t>
  </si>
  <si>
    <t>Жалюзи для ЦО в  с.Камысты Костанайского ОФ</t>
  </si>
  <si>
    <t>Қостанай ОФ Боровское а. арналған жалюзи</t>
  </si>
  <si>
    <t>Жалюзи для ЦО в  с.Боровское Костанайского ОФ</t>
  </si>
  <si>
    <t>Қостанай ОФ Торгай а. арналған жалюзи</t>
  </si>
  <si>
    <t>Жалюзи для  ЦО в с.Торгай Костанайского ОФ</t>
  </si>
  <si>
    <t>Қостанай ОФ Қостанай қ. арналған жалюзи</t>
  </si>
  <si>
    <t>Павлодар ОФ Ақсу қ. арналған жалюзи</t>
  </si>
  <si>
    <t>Жалюзи для  ЦО в г.Аксу Павлодарского ОФ</t>
  </si>
  <si>
    <t>Павлодар ОФ Иртышск а. арналған жалюзи</t>
  </si>
  <si>
    <t>Жалюзи для  ЦО в с.Иртышское Павлодарского ОФ</t>
  </si>
  <si>
    <t>Павлодар ОФ Щербакты а. арналған жалюзи</t>
  </si>
  <si>
    <t>Жалюзи для  ЦО в с.Щербакты Павлодарского ОФ</t>
  </si>
  <si>
    <t>Павлодар ОФ Успенка а. арналған жалюзи</t>
  </si>
  <si>
    <t>Жалюзи для  ЦО в с.Успенка Павлодарского ОФ</t>
  </si>
  <si>
    <t>Павлодар ОФ Акку а. арналған жалюзи</t>
  </si>
  <si>
    <t>Жалюзи для  ЦО в с.Акку Павлодарского ОФ</t>
  </si>
  <si>
    <t>Павлодар ОФ Көктөбе а. арналған жалюзи</t>
  </si>
  <si>
    <t>Жалюзи для  ЦО в с.Коктобе Павлодарского ОФ</t>
  </si>
  <si>
    <t>Павлодарл ОФ №1 Бөлімшеге арналған жалюзи</t>
  </si>
  <si>
    <t>Жалюзи для Отделения №1 Павлодарского ОФ</t>
  </si>
  <si>
    <t>Павлодар ОФ Павлодар қ. арналған жалюзи</t>
  </si>
  <si>
    <t>Жалюзи для  г.Павлодар Павлодарского ОФ</t>
  </si>
  <si>
    <t>Солтүстік-Қазақстан ОФ Петропавл қ. арналған жалюзи</t>
  </si>
  <si>
    <t>Жалюзи для  г.Петропавловск СК ОФ</t>
  </si>
  <si>
    <t>Ақмола ОФ Степногорск қ. арналған жалюзи</t>
  </si>
  <si>
    <t>Жалюзи для ЦО в г.Степногорск Акмолинского ОФ</t>
  </si>
  <si>
    <t>Ақмола ОФ Щучинск қ. арналған жалюзи</t>
  </si>
  <si>
    <t>Жалюзи для ЦО в г.Щучинск Акмолинского ОФ</t>
  </si>
  <si>
    <t>Ақмола ОФ Балкашино а. арналған жалюзи</t>
  </si>
  <si>
    <t>Жалюзи для ЦО в с.Балкашино Акмолинского ОФ</t>
  </si>
  <si>
    <t>Ақмола ОФ Макинск а. арналған жалюзи</t>
  </si>
  <si>
    <t>Жалюзи для ЦО в с.Макинск Акмолинского ОФ</t>
  </si>
  <si>
    <t>Ақмола ОФ Жақсы а. арналған жалюзи</t>
  </si>
  <si>
    <t>ӨФ Жезқазған Сатпаев қ. арналған жалюзи</t>
  </si>
  <si>
    <t>Жалюзи для ЦО в г.Сатпаев РФ в г.Жезказган</t>
  </si>
  <si>
    <t>ӨФ Жезқазған Қаражал қ. арналған жалюзи</t>
  </si>
  <si>
    <t>Жалюзи для ЦО в г.Каражал РФ в г.Жезказган</t>
  </si>
  <si>
    <t>ӨФ Жезқазған Улытау а. арналған жалюзи</t>
  </si>
  <si>
    <t>Жалюзи для ЦО в с.Улытау РФ в г.Жезказган</t>
  </si>
  <si>
    <t>ӨФ Жезқазған арналған жалюзи</t>
  </si>
  <si>
    <t>Жалюзи для РФ в г.Жезказган</t>
  </si>
  <si>
    <t>Астана қ. фил. Шортанды қ. арналған жалюзи</t>
  </si>
  <si>
    <t>Жалюзи для ЦО в г.Шортанды фил.г.Астана</t>
  </si>
  <si>
    <t>Астана қ. фил. Астраханка а. арналған жалюзи</t>
  </si>
  <si>
    <t>Жалюзи для ЦО в п.Астраханка фил.г.Астана</t>
  </si>
  <si>
    <t>Астана қ. фил. Қорғалжын а. арналған жалюзи</t>
  </si>
  <si>
    <t>Жалюзи для ЦО в с.Коргалжын фил.г.Астана</t>
  </si>
  <si>
    <t>Астана қ. фил. Аршалы а. арналған жалюзи</t>
  </si>
  <si>
    <t>Жалюзи для ЦО в с.Аршалы фил.г.Астана</t>
  </si>
  <si>
    <t>Ақтөбе ОФ  Ақтөбе қ. №1 бөлімшеге арналған үй-жайды жалдау, ауданы  82,9 ш.м</t>
  </si>
  <si>
    <t>Аренда помещения для Актюбинского ОФ г.Актобе  82,9 кв.м  Отделение №1</t>
  </si>
  <si>
    <t>Атырау қаласындағы Атырау ОФ  арналған үй-жайды жалдау, ауданы 24,5 ш.м</t>
  </si>
  <si>
    <t>Аренда помещения для Атырауский ОФ г.Атырау площадь 24,5  кв.м</t>
  </si>
  <si>
    <t>Қостанай ОФ Қостанай қаласы  арналған үй-жайды жалдау  508,9 кв.м Болимше №1</t>
  </si>
  <si>
    <t>Аренда помещения для Костанайский ОФ г.Костанай  площадь 508,9 кв.м Отделение №1</t>
  </si>
  <si>
    <t>ОА арналған қосымша 3- үй-жайды  жалдау, аудан 510 кв.м</t>
  </si>
  <si>
    <t>Аренда дополнительного помещения -3  для  ЦА площадь 510 кв.м</t>
  </si>
  <si>
    <t>Астана қ. фил. арналған тігін машинасы</t>
  </si>
  <si>
    <t>Алматы қ. фил. арналған тігін машинасы</t>
  </si>
  <si>
    <t>Ақтөбе қ. Ақтөбе ОФ арналған тігін машинасы</t>
  </si>
  <si>
    <t>Атырау қ. Атырау ОФ арналған тігін машинасы</t>
  </si>
  <si>
    <t>Өскемен қ. Шығыс-Қазақстан ОФ арналған тігін машинасы</t>
  </si>
  <si>
    <t>Тараз қ. Жамбыл ОФ арналған тігін машинасы</t>
  </si>
  <si>
    <t>Орал қ. Батыс-Қазақстан ОФ арналған тігін машинасы</t>
  </si>
  <si>
    <t>Қарағанды қ. Қарағанды ОФ арналған тігін машинасы</t>
  </si>
  <si>
    <t>Қызылорда қ. Қызылорда ОФ арналған тігін машинасы</t>
  </si>
  <si>
    <t>Қостанай қ. Қостанай ОФ арналған тігін машинасы</t>
  </si>
  <si>
    <t>Ақтау қ. Манғыстау ОФ арналған тігін машинасы</t>
  </si>
  <si>
    <t>Павлодар қ. Павлодар ОФ арналған тігін машинасы</t>
  </si>
  <si>
    <t>Шымкент қ. Оңтүстік-Қазақстан ОФ арналған тігін машинасы</t>
  </si>
  <si>
    <t>Петропавл қ. Солтүстік-Қазақстан ОФ арналған тігін машинасы</t>
  </si>
  <si>
    <t>Талдықорған қ. Алматы ОФ арналған тігін машинасы</t>
  </si>
  <si>
    <t>Көкшетау қ. Ақмола ОФ арналған тігін машинасы</t>
  </si>
  <si>
    <t>Семей қ. ӨФ Семей арналған тігін машинасы</t>
  </si>
  <si>
    <t>Жезқазған қ. ӨФ Жезқазған арналған тігін машинасы</t>
  </si>
  <si>
    <t>Устройство для прошивки документов</t>
  </si>
  <si>
    <t>Сшивочная машинка для филиала г.Астана (г.Астана)</t>
  </si>
  <si>
    <t>Сшивочная машинка для филиала г.Алматы (г.Алматы)</t>
  </si>
  <si>
    <t>Сшивочная машинка для  Актюбинского ОФ (г.Актобе)</t>
  </si>
  <si>
    <t>Сшивочная машинка для  Атырауского ОФ (г.Атырау)</t>
  </si>
  <si>
    <t>Сшивочная машинка для  ВК ОФ ОФ (г.Усть-Каменогорск)</t>
  </si>
  <si>
    <t>Сшивочная машинка для Жамбылского ОФ (г.Тараз)</t>
  </si>
  <si>
    <t>Сшивочная машинка для  ЗК ОФ (г.Уральск)</t>
  </si>
  <si>
    <t>Сшивочная машинка для  Карагандинского ОФ (г.Караганда)</t>
  </si>
  <si>
    <t>Сшивочная машинка для  Кызылординского ОФ (г.Кызылорда)</t>
  </si>
  <si>
    <t>Сшивочная машинка для Костанайского ОФ (г.Костанай)</t>
  </si>
  <si>
    <t>Сшивочная машинка для  Мангистауского ОФ (г.Актау)</t>
  </si>
  <si>
    <t>Сшивочная машинка для  Павлодарского ОФ (г.Павлодар)</t>
  </si>
  <si>
    <t>Сшивочная машинка для  ЮК ОФ (г.Шымкент)</t>
  </si>
  <si>
    <t>Сшивочная машинка для  СК ОФ (г.Петропавловск)</t>
  </si>
  <si>
    <t>Сшивочная машинка для  Алматинского ОФ (г.Талдыкорган)</t>
  </si>
  <si>
    <t>Сшивочная машинка для  Акмолинского ОФ (г.Кокшетау)</t>
  </si>
  <si>
    <t>Сшивочная машинка для  РФ г.Семей (г.Семей)</t>
  </si>
  <si>
    <t>Сшивочная машинка для  РФ г.Жезказган (г.Жезказган)</t>
  </si>
  <si>
    <t>1 бірегей зияткерлік номері (Toll Free) бойынша байланыс қызметі</t>
  </si>
  <si>
    <t>Услуги по связи по 1 уникальному интеллектуальному номеру (Toll Free)</t>
  </si>
  <si>
    <t>Пролипропиленнен жасалған мөлдір орам лентасы, өлшемі 48мм*50м</t>
  </si>
  <si>
    <t>Упаковочная лента прозрачная из пролипропилена, размер 48мм*50м</t>
  </si>
  <si>
    <t>Құжаттарды тігуге арналған құрылғы</t>
  </si>
  <si>
    <t>Рейтинг агенттігінің қызметтері</t>
  </si>
  <si>
    <t>Услуги рейтингового агентства</t>
  </si>
  <si>
    <t>"БЖЗҚ" АҚ зейнетақы активтерінің құрылымына кіретін компанияларға кредиттік рейтінгін белгілеу жөніндегі қызметтер</t>
  </si>
  <si>
    <t>Услуги по присвоению кредитного рейтинга компаниям, входящим в структуру пенсионных активов АО ЕНПФ"</t>
  </si>
  <si>
    <t xml:space="preserve"> Алматы қ. филиалынын арналған  кондиционерді бөлшектеу және орнату</t>
  </si>
  <si>
    <t>Демонтаж и монтаж кондиционеров  для филиала г.Алматы</t>
  </si>
  <si>
    <t>Атырау ОФ Атырау қ. арналған маңдайшаны жөндеу</t>
  </si>
  <si>
    <t>Демонтаж и монтаж вывески для Атырауского ОФ в г.Атырау</t>
  </si>
  <si>
    <t>Атырау ОФ Атырау қ. арналған брендтік қабырғаны жөндеу</t>
  </si>
  <si>
    <t>Демонтаж и монтаж брендовой стены для Атырауского ОФ в г.Атырау</t>
  </si>
  <si>
    <t>Работы по монтажу и/или демонтажу наружных рекламных конструкций</t>
  </si>
  <si>
    <t>Атырау қ. №1 бөлімшесіне  арналған маңдайша (Атырау облысы)</t>
  </si>
  <si>
    <t>Вывеска для Отделения №1 в г.Атырау (Атырауская обл.)</t>
  </si>
  <si>
    <t>Шар қ. арналған маңдайша (Семей қ. ӨФ)</t>
  </si>
  <si>
    <t>Вывеска для г.Шар (РФ г.Семей)</t>
  </si>
  <si>
    <t>Сеймей қ. ӨФ №1 бөлімшеге арналған маңдайша</t>
  </si>
  <si>
    <t>Вывеска для Отделения №1  (РФ г.Семей)</t>
  </si>
  <si>
    <t>Тараз қ. Жамбыл ОФ арналған жұмыс кестесі жазылған тақтайша (бекітілген үлгіге сәйкес)</t>
  </si>
  <si>
    <t>Табличка с режимом работы для г.Тараз Жамбылского ОФ (Согласно утвержденному образцу)</t>
  </si>
  <si>
    <t>Поддон</t>
  </si>
  <si>
    <t>Поддон (паллеты)</t>
  </si>
  <si>
    <t>Поддон (паллеты )</t>
  </si>
  <si>
    <t>Жоғары сапалы пластик корпустан, дейін тігуге арналған болат механизмімен қапсырғыш, № 24/6 тоғындары пайдаланылады</t>
  </si>
  <si>
    <t>Степлер с высококачественным пластиковым корпусом, стальным механизмом для сшивания листов, используются скобы № 24/6</t>
  </si>
  <si>
    <t>Сыртқы жарнама құрылғыларын жөндеу жұмыстары</t>
  </si>
  <si>
    <t>Жалюзи для ЦО в с.Жаксы Акмолинского ОФ</t>
  </si>
  <si>
    <t>Microsoft Visual Studio Professional 2015</t>
  </si>
  <si>
    <t>"10-Страйк: Компьютерлік түгендеу" бағдарламалық қамтамасыз етуге лицензия - жергілікті желідегі компьютерлерді түгендеу үшін</t>
  </si>
  <si>
    <t xml:space="preserve">Лицензия на ПО "10-Страйк: Инвентаризация Компьютеров" для инвентаризации компьютеров в локальной сети </t>
  </si>
  <si>
    <t>"10-Страйк: Компьютерлік түгендеу" бағдарламалық қамтамасыз етуге лицензия</t>
  </si>
  <si>
    <t>Лицензия на ПО "10-Страйк: Инвентаризация Компьютеров"</t>
  </si>
  <si>
    <t>Картридж 278А для Актюбинского областного филиала</t>
  </si>
  <si>
    <t>Картридж 278А для Атырауского областного филиала</t>
  </si>
  <si>
    <t>Картридж 278А для Восточно-Казахстанского областного филиала</t>
  </si>
  <si>
    <t>Картридж 278А для Жамбылского областного филиала</t>
  </si>
  <si>
    <t>Картридж 278А для Западно-Казахстанского областного филиала</t>
  </si>
  <si>
    <t>Картридж 278А для Карагандинского областного филиала</t>
  </si>
  <si>
    <t>Картридж 278А для Костанайского областного филиала</t>
  </si>
  <si>
    <t>Картридж 278А для Мангистауского областного филиала</t>
  </si>
  <si>
    <t>Картридж 278А для Павлодарского областного филиала</t>
  </si>
  <si>
    <t>Картридж 278А для Южно-Казахстанкого областного филиала</t>
  </si>
  <si>
    <t>Картридж 278А для Алматинского областного филиала</t>
  </si>
  <si>
    <t>Картридж 278А для Акмолинского областного филиала</t>
  </si>
  <si>
    <t>Картридж 278А для Регионального филиала в г. Семей</t>
  </si>
  <si>
    <t>Картридж 278А для Регионального филиала в г. Жезказган</t>
  </si>
  <si>
    <t>Құжаттық мұрағатты сандықтау үшін бағдарламалық қамтамасыз ету</t>
  </si>
  <si>
    <t>Программное обеспечение для оцифровки бумажного архива</t>
  </si>
  <si>
    <t>Түсті Лазерлік принтер</t>
  </si>
  <si>
    <t>Цветной лазерный принтер</t>
  </si>
  <si>
    <t>« Зейнетақы жинақтарын есепке алу жүйесі » атты автоматтандырылған жүйенің бағдарламалық қамтамасыз етуін жобалау</t>
  </si>
  <si>
    <t>Разработка Программного обеспечения автоматизированной системы «Система учета пенсионных накоплений»</t>
  </si>
  <si>
    <t>Adobe InDesign CC бағдарламалық өніміне лицензия</t>
  </si>
  <si>
    <t>Лицензия на программный продукт Adobe InDesign CC</t>
  </si>
  <si>
    <t>Жалюзи для г.Кызылорда Кызылординского ОФ</t>
  </si>
  <si>
    <t>Жалюзи для г.Костанай Костанайского ОФ</t>
  </si>
  <si>
    <t>Тұрмыстық еденді таразы</t>
  </si>
  <si>
    <t>Весы бытовые напольные</t>
  </si>
  <si>
    <t>Қойма еденге қоятын таразы Орталық аппарат үшін</t>
  </si>
  <si>
    <t>Весы напольные складские для ЦА</t>
  </si>
  <si>
    <t>Стартер</t>
  </si>
  <si>
    <t>ОА арналған стартер</t>
  </si>
  <si>
    <t>Стартер для ЦА</t>
  </si>
  <si>
    <t>ОА арнаған қалқасы бар жұмыс орын үстелі</t>
  </si>
  <si>
    <t>Стол рабочий с перегородками для ЦА</t>
  </si>
  <si>
    <t>ОА арналған мобильді тумба</t>
  </si>
  <si>
    <t>Мобильная тумба для ЦА</t>
  </si>
  <si>
    <t>Услуги по изучению и анализу рынка</t>
  </si>
  <si>
    <t>Бағалар нарығын сараптау қызметтері</t>
  </si>
  <si>
    <t>Услуги по анализу рынка цен</t>
  </si>
  <si>
    <t>591000000</t>
  </si>
  <si>
    <t>Бағалар нарығын зерттеу және сараптау қызметтері</t>
  </si>
  <si>
    <t>Оңтүстік Қазақстан ОФ Шардара қаласына арналған ЦО  арналған үй-жайды жалдау 25-45 кв.м</t>
  </si>
  <si>
    <t>Аренда помещения для ЦО  Южно-Казахстанского ОФ в с.Шардара площадь от 25 до 45 кв.м</t>
  </si>
  <si>
    <t>Қашықтықтық өлшеуіш</t>
  </si>
  <si>
    <t>Дальномер</t>
  </si>
  <si>
    <t>ОА арналған лазерлік қашықтықтық өлшеуіш</t>
  </si>
  <si>
    <t>Лазерный дальномер для ЦА</t>
  </si>
  <si>
    <t>Астана қ. филиалы арналған мобильдік стенд</t>
  </si>
  <si>
    <t>Мобильный стенд для г.Астана филиала г.Астана</t>
  </si>
  <si>
    <t>Ақтөбе қ. Ақтөбе ОФ арналған мобильдік стенд</t>
  </si>
  <si>
    <t>Мобильный стенд для г.Актобе Актюбинского ОФ</t>
  </si>
  <si>
    <t>Атырау қ. Атырау ОФ арналған мобильдік стенд</t>
  </si>
  <si>
    <t>Мобильный стенд для г.Атырау Атырауского ОФ</t>
  </si>
  <si>
    <t>Өскемен қ. Шығыс-Қазақстан ОФ арналған мобильдік стенд</t>
  </si>
  <si>
    <t>Мобильный стенд для г.Усть-Каменогорск ВК ОФ</t>
  </si>
  <si>
    <t>Тараз қ. Жамбыл ОФ арналған мобильдік стенд</t>
  </si>
  <si>
    <t>Мобильный стенд для г.Тараз Жамбылского ОФ</t>
  </si>
  <si>
    <t>Орал қ. Батыс-Қазақстан ОФ арналған мобильдік стенд</t>
  </si>
  <si>
    <t>Мобильный стенд для г.Уральск ЗК ОФ</t>
  </si>
  <si>
    <t>Қарағанды қ. Қарағанды ОФ арналған мобильдік стенд</t>
  </si>
  <si>
    <t>Мобильный стенд для г.Караганда Карагандинского ОФ</t>
  </si>
  <si>
    <t>Қызылорда қ. Қызылорда ОФ арналған мобильдік стенд</t>
  </si>
  <si>
    <t>Мобильный стенд для г. Кызылорда Кызылординского ОФ</t>
  </si>
  <si>
    <t>Қостанай қ. Қостанай ОФ арналған мобильдік стенд</t>
  </si>
  <si>
    <t>Мобильный стенд для г. Костанай Костанайского ОФ</t>
  </si>
  <si>
    <t>Ақтау қ. Маңғыстау ОФ арналған мобильдік стенд</t>
  </si>
  <si>
    <t>Мобильный стенд для г. Актау Мангистауского ОФ</t>
  </si>
  <si>
    <t>Павлодар қ. Павлодар ОФ арналған мобильдік стенд</t>
  </si>
  <si>
    <t>Мобильный стенд для г. Павлодар Павлодарского ОФ</t>
  </si>
  <si>
    <t>Шымент қ. Оңтүстік-Қазақстан ОФ арналған мобильдік стенд</t>
  </si>
  <si>
    <t>Мобильный стенд для г. Шымкент ЮК ОФ</t>
  </si>
  <si>
    <t>Петропавл қ. Солтүстік-Қазақстан ОФ арналған мобильдік стенд</t>
  </si>
  <si>
    <t>Мобильный стенд для г. Петропавловск СК ОФ</t>
  </si>
  <si>
    <t>Талдықорған қ. Алматы ОФ арналған мобильдік стенд</t>
  </si>
  <si>
    <t>Мобильный стенд для г.Талдыкорган Алматинского ОФ</t>
  </si>
  <si>
    <t>Көкшетау қ. Ақмола ОФ арналған мобильдік стенд</t>
  </si>
  <si>
    <t>Мобильный стенд для г.Кокшетау Акмолинского ОФ</t>
  </si>
  <si>
    <t>Семей қ. ӨФ Семей арналған мобильдік стенд</t>
  </si>
  <si>
    <t>Мобильный стенд для г.Семей РФ г.Семей</t>
  </si>
  <si>
    <t>Жезқазған қ. ӨФ Жезқазған арналған мобильдік стенд</t>
  </si>
  <si>
    <t>Мобильный стенд для г.Жезказган РФ г.Жезказган</t>
  </si>
  <si>
    <t>Атырау қ. Атырау ОФ арналған парақшалар (бекітілген үлгіге сәйкес)</t>
  </si>
  <si>
    <t>Листовки для г.Атырау Атырауского ОФ (Согласно утвержденным образцам)</t>
  </si>
  <si>
    <t>Өскемен қ. Шығыс-Қазақстан ОФ арналған парақшалар (бекітілген үлгіге сәйкес)</t>
  </si>
  <si>
    <t>Листовки для  г.Усть-Каменогорск ВК ОФ (Согласно утвержденным образцам)</t>
  </si>
  <si>
    <t>Тараз қ. Жамбыл ОФ арналған парақшалар (бекітілген үлгіге сәйкес)</t>
  </si>
  <si>
    <t>Листовки для  г.Тараз Жамбылского ОФ (Согласно утвержденным образцам)</t>
  </si>
  <si>
    <t>Орал қ. Батыс-Казақстан ОФ арналған парақшалар (бекітілген үлгіге сәйкес)</t>
  </si>
  <si>
    <t>Листовки для  г.Уральск ЗК ОФ (Согласно утвержденным образцам)</t>
  </si>
  <si>
    <t>Карағанды қ. Қарағанды ОФ арналған парақшалар (бекітілген үлгіге сәйкес)</t>
  </si>
  <si>
    <t>Листовки для  г.Караганда Карагандинского ОФ (Согласно утвержденным образцам)</t>
  </si>
  <si>
    <t>Қызылорда қ. Қызылорда ОФ арналған парақшалар (бекітілген үлгіге сәйкес)</t>
  </si>
  <si>
    <t>Листовки для  г.Кызылорда Кызылординского ОФ (Согласно утвержденным образцам)</t>
  </si>
  <si>
    <t>Қостанай қ. Қостанай ОФ арналған парақшалар (бекітілген үлгіге сәйкес)</t>
  </si>
  <si>
    <t>Листовки для  г.Костанай Костанайского ОФ (Согласно утвержденным образцам)</t>
  </si>
  <si>
    <t>Ақтау қ. Маңғыстау ОФ арналған парақшалар (бекітілген үлгіге сәйкес)</t>
  </si>
  <si>
    <t>Листовки для  г.Актау Мангистауского ОФ (Согласно утвержденным образцам)</t>
  </si>
  <si>
    <t>Павлодар қ. Павлодар ОФ арналған парақшалар (бекітілген үлгіге сәйкес)</t>
  </si>
  <si>
    <t>Листовки для  г.Павлодар Павлодарского ОФ (Согласно утвержденным образцам)</t>
  </si>
  <si>
    <t>Шымкент қ. Оңтүстік-Қазақстан ОФ арналған парақшалар (бекітілген үлгіге сәйкес)</t>
  </si>
  <si>
    <t>Листовки для  г.Шымкент ЮК ОФ (Согласно утвержденным образцам)</t>
  </si>
  <si>
    <t>Петропавл қ. Солтүстік-Қазақстан ОФ арналған парақшалар (бекітілген үлгіге сәйкес)</t>
  </si>
  <si>
    <t>Листовки для  г.Петропавловск СК ОФ (Согласно утвержденным образцам)</t>
  </si>
  <si>
    <t>Талдықорған қ. Алматы ОФ арналған парақшалар (бекітілген үлгіге сәйкес)</t>
  </si>
  <si>
    <t>Листовки для  г.Талдыкорган Алматинского ОФ (Согласно утвержденным образцам)</t>
  </si>
  <si>
    <t>Көкшетау қ. Ақмола ОФ арналған парақшалар (бекітілген үлгіге сәйкес)</t>
  </si>
  <si>
    <t>Листовки для  г.Кокшетау Акмолинского ОФ (Согласно утвержденным образцам)</t>
  </si>
  <si>
    <t>Семей қ. ӨФ Семей  арналған парақшалар (бекітілген үлгіге сәйкес)</t>
  </si>
  <si>
    <t>Листовки для  г.Семей РФ г.Семей (Согласно утвержденным образцам)</t>
  </si>
  <si>
    <t>Жезқазған қ. ӨФ Жезқазған  арналған парақшалар (бекітілген үлгіге сәйкес)</t>
  </si>
  <si>
    <t>Листовки для  г.Жезказган РФ г.Жезказган (Согласно утвержденным образцам)</t>
  </si>
  <si>
    <t>Астана қ. филиалы арналған парақшалар (бекітілген үлгіге сәйкес)</t>
  </si>
  <si>
    <t>Листовки для филиала г.Астана (Согласно утвержденным образцам)</t>
  </si>
  <si>
    <t>Алматы қ. филиалы арналған парақшалар (бекітілген үлгіге сәйкес)</t>
  </si>
  <si>
    <t>Листовки для филиала г.Алматы (Согласно утвержденным образцам)</t>
  </si>
  <si>
    <t>Ақтөбе қ. Ақтөбе ОФ арналған парақшалар (бекітілген үлгіге сәйкес)</t>
  </si>
  <si>
    <t>Листовки для  г.Актобе Актюбинского ОФ (Согласно утвержденным образцам)</t>
  </si>
  <si>
    <t>Астана қ. филиалы арналған триплеттер (бекітілген үлгіге сәйкес)</t>
  </si>
  <si>
    <t>Триплеты для филиала г.Астана (Согласно утвержденным образцам)</t>
  </si>
  <si>
    <t>Алматы қ. филиалы арналған триплеттер (бекітілген үлгіге сәйкес)</t>
  </si>
  <si>
    <t>Триплеты для филиала г.Алматы (Согласно утвержденным образцам)</t>
  </si>
  <si>
    <t>Ақтөбе қ. Ақтөбе ОФ арналған триплеттер (бекітілген үлгіге сәйкес)</t>
  </si>
  <si>
    <t>Триплеты для г.Актобе Актюбинского ОФ (Согласно утвержденным образцам)</t>
  </si>
  <si>
    <t>Атырау қ. Атырау ОФ арналған триплеттер (бекітілген үлгіге сәйкес)</t>
  </si>
  <si>
    <t>Триплеты для г.Атырау Атырауского ОФ (Согласно утвержденным образцам)</t>
  </si>
  <si>
    <t>Өскемен қ. Шығыс-Қазақстан ОФ арналған триплеттер (бекітілген үлгіге сәйкес)</t>
  </si>
  <si>
    <t>Триплеты для г.Усть-Каменогорск ВК ОФ (Согласно утвержденным образцам)</t>
  </si>
  <si>
    <t>Тараз қ. Жамбыл ОФ арналған триплеттер (бекітілген үлгіге сәйкес)</t>
  </si>
  <si>
    <t>Триплеты для г.Тараз Жамбылского ОФ (Согласно утвержденным образцам)</t>
  </si>
  <si>
    <t>Орал қ. Батыс-Қазақстан ОФ арналған триплеттер (бекітілген үлгіге сәйкес)</t>
  </si>
  <si>
    <t>Триплеты для г.Уральск ЗК ОФ (Согласно утвержденным образцам)</t>
  </si>
  <si>
    <t>Қарағанды қ. Қарағанды ОФ арналған триплеттер (бекітілген үлгіге сәйкес)</t>
  </si>
  <si>
    <t>Триплеты для г.Караганда Карагандинского ОФ (Согласно утвержденным образцам)</t>
  </si>
  <si>
    <t>Қызылорда қ. Қызылорда ОФ арналған триплеттер (бекітілген үлгіге сәйкес)</t>
  </si>
  <si>
    <t>Триплеты для г.Кызылорда Кызылординского ОФ (Согласно утвержденным образцам)</t>
  </si>
  <si>
    <t>Қостанай қ. Қостанай ОФ арналған триплеттер (бекітілген үлгіге сәйкес)</t>
  </si>
  <si>
    <t>Триплеты для г.Костанай Костанайского ОФ (Согласно утвержденным образцам)</t>
  </si>
  <si>
    <t>Ақтау қ. Маңғыстау ОФ арналған триплеттер (бекітілген үлгіге сәйкес)</t>
  </si>
  <si>
    <t>Триплеты для г.Актау Мангистауского ОФ (Согласно утвержденным образцам)</t>
  </si>
  <si>
    <t>Павлодар қ. Павлодарского ОФ арналған триплеттер (бекітілген үлгіге сәйкес)</t>
  </si>
  <si>
    <t>Триплеты для г.Павлодар Павлодарского ОФ (Согласно утвержденным образцам)</t>
  </si>
  <si>
    <t>Шымкент қ. Оңтүстік-Қазақстан ОФ арналған триплеттер (бекітілген үлгіге сәйкес)</t>
  </si>
  <si>
    <t>Триплеты для г.Шымкент ЮК ОФ (Согласно утвержденным образцам)</t>
  </si>
  <si>
    <t>Петропавл қ. Солтүстік-Қазақстан ОФ арналған триплеттер (бекітілген үлгіге сәйкес)</t>
  </si>
  <si>
    <t>Триплеты для г.Петропавловск СК ОФ (Согласно утвержденным образцам)</t>
  </si>
  <si>
    <t>Талдықорған қ. Алматы ОФ арналған триплеттер (бекітілген үлгіге сәйкес)</t>
  </si>
  <si>
    <t>Триплеты для г.Талдыкорган Алматинского ОФ (Согласно утвержденным образцам)</t>
  </si>
  <si>
    <t>Көкшетау қ. Ақмола ОФ арналған триплеттер (бекітілген үлгіге сәйкес)</t>
  </si>
  <si>
    <t>Триплеты для г.Кокшетау Акмолинского ОФ (Согласно утвержденным образцам)</t>
  </si>
  <si>
    <t>Семей қ. ӨФ Семей арналған триплеттер (бекітілген үлгіге сәйкес)</t>
  </si>
  <si>
    <t>Триплеты для г.Семей РФ г.Семей (Согласно утвержденным образцам)</t>
  </si>
  <si>
    <t>Жезқазған қ. ӨФ Жезқазған арналған триплеттер (бекітілген үлгіге сәйкес)</t>
  </si>
  <si>
    <t>Триплеты для г.Жезказган РФ г.Жезказган (Согласно утвержденным образцам)</t>
  </si>
  <si>
    <t>Услуги по оценке имущества для ЦА (6 ед. автомашин)</t>
  </si>
  <si>
    <t>Ақтөбе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</si>
  <si>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Актюбинского областного филиала</t>
  </si>
  <si>
    <t>Ақтобе қ Ақтобе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</si>
  <si>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Актюбинского ОФ в г.Актобе</t>
  </si>
  <si>
    <t>Атырау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</si>
  <si>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Атырауского областного филиала</t>
  </si>
  <si>
    <t>Атырау қ Атырау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</si>
  <si>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Атырауского ОФ в г.Атырау</t>
  </si>
  <si>
    <t>Батыс Қазақстан облыстық филиалының №1 бөлімшесі үшін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</si>
  <si>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Отделения №1 Западно-Казахстанского областного филиала</t>
  </si>
  <si>
    <t>Орал қ БҚ ОФ үшін дабыл сигнализациясы құралдарын күзеттік мониторингілеу бойынша қызметтер</t>
  </si>
  <si>
    <t>Услуги по охранному мониторингу средств тревожной сигнализации для ЗК ОФ в г.Уральск</t>
  </si>
  <si>
    <t>Маңғыстау облыстық филиалының негізгі үй-жайына арналған күзет-сақтық дабылнамасының құралдарына күзет мониторингін жүргізу қызметтері</t>
  </si>
  <si>
    <t>Услуги по охранному мониторингу средств охранно-тревожной сигнализации для основного помещения Мангистауского областного филиала</t>
  </si>
  <si>
    <t>Жамбыл ОФ Тараз қаласы арналған үй-жайды жалдау 375-500 кв.м</t>
  </si>
  <si>
    <t>Аренда помещения для Жамбылского ОФ в г.Тараз площадь от 375 до 500 кв.м</t>
  </si>
  <si>
    <t>Павлодар ОФ Екібастұз қ. ҚО-ға  арналған үй-жайды жалдау, ауданы  80-120 ш.м</t>
  </si>
  <si>
    <t>Аренда помещения для ЦО  Павлодарского ОФ в г.Экибастуз площадь от 80 до 120 кв.м</t>
  </si>
  <si>
    <t>Павлодар ОФ Павлодар қ. №1 бөлімшеге арналған үй-жайды жалдау, ауданы 100-155 ш.м</t>
  </si>
  <si>
    <t>Аренда помещения для Павлодарского ОФ в г.Павлодар  Отделение №1  площадь от  100 до 155 кв.м</t>
  </si>
  <si>
    <t>Павлодар қаласындағы Павлодар ОФ  арналған үй-жайды жалдау, ауданы  400-575 ш.м</t>
  </si>
  <si>
    <t>Аренда помещения для Павлодарского ОФ в г.Павлодар  площадь от 400 до 575 кв.м</t>
  </si>
  <si>
    <t>Жобалауға арналған инженерлік жұмыстар</t>
  </si>
  <si>
    <t>Работы инженерные по проектированию</t>
  </si>
  <si>
    <t>ОА дизель генераторын орнатуда дизель генераторды қосуға арналған электромонтаждау жұмыстарын орындау үшін жобаны бағалау құжаттары</t>
  </si>
  <si>
    <t>Проектно-сметная документация на выполнение электромонтажных работ по подключению к дизельному генератору при установке дизельного генератора для ЦА</t>
  </si>
  <si>
    <t>ОА арналған мүлікті бағалау қызметі (6 дана автокөлік)</t>
  </si>
  <si>
    <t>Астана қ. фил. арналған мүлікті бағалау қызметі (2 дана автокөлік)</t>
  </si>
  <si>
    <t>VTM терминал</t>
  </si>
  <si>
    <t>Моноблок</t>
  </si>
  <si>
    <t>Үстелді жүйелік блок Mac mini</t>
  </si>
  <si>
    <t>Настольный системный блок Mac mini</t>
  </si>
  <si>
    <t>Планшет-трансформер</t>
  </si>
  <si>
    <t>Терминалдық режимде пайдалану үшін құрал</t>
  </si>
  <si>
    <t>Устройство для работы в терминальном режиме</t>
  </si>
  <si>
    <t>Ноутбук в комплекте, диагональ не менее 15". В комплекте с переносной сумкой и манипулятором "мышь". (для ЦА)</t>
  </si>
  <si>
    <t>Жиынтықтағы ноутбук, диагоналі кемінде 15". Жиынтығында ауыспалы сөмке және "тінтуір" манипуляторымен (ОА арналған)</t>
  </si>
  <si>
    <t>Семинары/тренинги/конференции/форумы по управлению персоналом (ДВиП)</t>
  </si>
  <si>
    <t>Қызметкерлер құрамын басқару мәселелері бойынша семинарлар/тренингтер/конференциялар/форумдар (ҚБД)</t>
  </si>
  <si>
    <t>Семинары/тренинги/конференции/форумы по управлению персоналом (ДУП)</t>
  </si>
  <si>
    <t>Қызметкерлер құрамын басқару мәселелері бойынша семинарлар/тренингтер/конференциялар/форумдар (ОО)</t>
  </si>
  <si>
    <t>Семинары/тренинги/конференции/форумы по вопросам  управления персоналом (ЦО)</t>
  </si>
  <si>
    <t>Бухгалтерлік есепке алу бойынша семинарлар/тренингтер/конференциялар/форумдар (Басшылык)</t>
  </si>
  <si>
    <t>Ақпараттық басқару бойынша семинарлар/тренингтер/конференциялар/форумдар (АТД)</t>
  </si>
  <si>
    <t>ОА арналған парақшалар (бекітілген үлгіге сәйкес)</t>
  </si>
  <si>
    <t>Листовки  для ЦА (Согласно утвержденным образцам)</t>
  </si>
  <si>
    <t>ОА арналған триплеттер (бекітілген үлгіге сәйкес)</t>
  </si>
  <si>
    <t>Триплеты для ЦА (Согласно утвержденным образцам)</t>
  </si>
  <si>
    <t>Жамбыл ОФ (Тараз к.) арналған диспенсерлерге арналған ауыз су</t>
  </si>
  <si>
    <t>Питьевая вода для диспенсеров для Жамбылского ОФ</t>
  </si>
  <si>
    <t>Услуги по оценке имущества для фил. г.Астана (2 ед. атомашин)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</si>
  <si>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</si>
  <si>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</si>
  <si>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ОА негізгі ғимаратын күзету қызметтері (үй-жайды физикалық күзету)</t>
  </si>
  <si>
    <t>Алматы қ., филиалдың үй-жайын күзету бойынша қызметтер</t>
  </si>
  <si>
    <t>Услуги по охране помещения филиала г.Алматы, Физическая охрана помещения</t>
  </si>
  <si>
    <t>Ақпаратты дайындау және Интернет желісінде орналастыру бойынша қызметтер</t>
  </si>
  <si>
    <t>Ақпаратты дайындау және Интернет желісінде орналастыру ( Zakon.kz интернет порталына баннерлерді орналастыру</t>
  </si>
  <si>
    <t>Подготовка и размещение информации в сети Интернет  (Размещение банеров на интернет портале Zakon.kz)</t>
  </si>
  <si>
    <t>Ақпаратты дайындау және Интернет желісінде орналастыру ( Tengrinews.kz интернет порталына баннерлерді орналастыру)</t>
  </si>
  <si>
    <t>Подготовка и размещение информации в сети Интернет  (Размещение банеров на интернет портале Tengrinews.kz)</t>
  </si>
  <si>
    <t>Подготовка и размещение информации в сети Интернет  (Продвижение мобильного приложения)</t>
  </si>
  <si>
    <t>Бұқаралық ақпарат құралдарына теледидар арналарына ақпараттық материалдарды орналастыру және дайындау бойынша қызметтер</t>
  </si>
  <si>
    <t>Ақпараттық бейнематериалдарды "Казахстан" ТД арналарында орналстыру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</si>
  <si>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</si>
  <si>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</si>
  <si>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медиада ақпараттық қызмет көрсету қызметтері</t>
  </si>
  <si>
    <t>Қазақстан Республикасы бойынша сауда орталықтарында промоісшараларды ұйымдастыру және өткізу, бренд аумағын дайындау</t>
  </si>
  <si>
    <t>Изготовление бренд зоны и организация и проведение промомероприятий в торговых центрах по Республике Казахстан</t>
  </si>
  <si>
    <t>Қызметтерде "Өз зейнетақыңды жоспарла" промоакциясын ұйымдастыру мен өткізу көзделген.</t>
  </si>
  <si>
    <t>Услуги предусматривают организацию и проведение промоакции "Планируй свою пенсию"</t>
  </si>
  <si>
    <t>Графикалық дизайн қызметтерімен қоса  іс-шараны (конференция) өткізу тұжырымдамасын әзірлеу</t>
  </si>
  <si>
    <t>Разработка концепции проведения мероприятия (конференция), включая услуги графического дизайна</t>
  </si>
  <si>
    <t>Подготовка и размещение аналитических материалов  на портале Ranking.kz</t>
  </si>
  <si>
    <t>Радиомикрофон</t>
  </si>
  <si>
    <t>радиомикрофон</t>
  </si>
  <si>
    <t>Жарық диодты шам</t>
  </si>
  <si>
    <t>светильник светодиодный</t>
  </si>
  <si>
    <t>Фотообъектив</t>
  </si>
  <si>
    <t>Объектив фотокамеры</t>
  </si>
  <si>
    <t>Услуги по организации конференций</t>
  </si>
  <si>
    <t>Халықаралық конференцияны ұйымдастыру қызметтері</t>
  </si>
  <si>
    <t>Услуги по организации Международной конференции</t>
  </si>
  <si>
    <t>Конференцияны ұйымдастыру қызметтері</t>
  </si>
  <si>
    <t>Алматы филиалы  картридждерін толтыру</t>
  </si>
  <si>
    <t>Заправка картриджей для филиала в г.Алматы</t>
  </si>
  <si>
    <t>Бір құлыпты, жерге салатын көлемі 40х16 кәбіл-арна</t>
  </si>
  <si>
    <t xml:space="preserve">кабель-канал с одним замком, напольный, размеры 40х16 </t>
  </si>
  <si>
    <t>қабырғалық кәбіл</t>
  </si>
  <si>
    <t xml:space="preserve">Настенный кабель канал </t>
  </si>
  <si>
    <t xml:space="preserve"> Canon FX-10 картридж</t>
  </si>
  <si>
    <t xml:space="preserve">Картридж Canon FX-10 </t>
  </si>
  <si>
    <t xml:space="preserve"> HP Color Laser Jet 1515 Тонерлік. Қара</t>
  </si>
  <si>
    <t xml:space="preserve">HP Color Laser Jet 1515 Тонерный. Черный. </t>
  </si>
  <si>
    <t xml:space="preserve">Картриджи для принтера HP LaserJet 2015/ марка Q7553A </t>
  </si>
  <si>
    <t>HP LaserJet 2015/Q7553A маркалы принтері үшін картридж</t>
  </si>
  <si>
    <t xml:space="preserve"> HP Color Laser Jet 1515 Тонерлік. Түсті. Cyan.</t>
  </si>
  <si>
    <t xml:space="preserve">HP Color Laser Jet 1515 Тонерный. Цветной. Cyan. </t>
  </si>
  <si>
    <t>HP Color Laser Jet 1515 Тонерлік. Түсті. Yellow.</t>
  </si>
  <si>
    <t xml:space="preserve">HP Color Laser Jet 1515 Тонерный. Цветной. Yellow. </t>
  </si>
  <si>
    <t xml:space="preserve"> HP Color Laser Jet 1515 Тонерлік. Түсті. Magenta.</t>
  </si>
  <si>
    <t xml:space="preserve">HP Color Laser Jet 1515 Тонерный. Цветной. Magenta. </t>
  </si>
  <si>
    <t xml:space="preserve"> HP LaserJet 1320/Q5949A маркалы картридж</t>
  </si>
  <si>
    <t xml:space="preserve">Картриджи для HP LaserJet 1320/ марка Q5949A </t>
  </si>
  <si>
    <t>ОА арналған Пернетақта</t>
  </si>
  <si>
    <t>клавиатура для ЦА</t>
  </si>
  <si>
    <t>Өрт дабыл жабдықтары</t>
  </si>
  <si>
    <t>Оборудование охранно-пожарной сигнализации</t>
  </si>
  <si>
    <t>Техникалық сипаттамалары : Жад 1066 МГц , 4Gb DDR3 DRAM ,көлемі : 16 ГБ кем емес , жад саны 16 данадан кем емес .</t>
  </si>
  <si>
    <t>Техническое описание: память 1066 MHz, 4Gb DDR3 DRAM, объем: не менее 16 GB, количество памяти: не менее 16 шт.</t>
  </si>
  <si>
    <t>Техникалық сипаттамалары : Жад 1066 МГц , 4Gb DDR3 DRAM ,көлемі : 16 ГБ кем емес , жад саны 8 данадан кем емес .</t>
  </si>
  <si>
    <t>Техническое описание: память 1066 MHz, 4Gb DDR3 DRAM, объем: не менее 16 GB, количество памяти: не менее 8 шт.</t>
  </si>
  <si>
    <t>Коннектор модульный RJ45 орталық аппаратқа арналған.</t>
  </si>
  <si>
    <t>Коннектор модульный RJ45 Для ЦА.</t>
  </si>
  <si>
    <t xml:space="preserve"> КМА XEROX C118 үшін тонер-картридж</t>
  </si>
  <si>
    <t xml:space="preserve">Тонер-картридж для КМА XEROX C118 </t>
  </si>
  <si>
    <t>Сия таспа</t>
  </si>
  <si>
    <t>Красящая лента</t>
  </si>
  <si>
    <t>Термопринтерге арналған сия таспа (Риббон)</t>
  </si>
  <si>
    <t>Красящая лента  для термопринтера  (Риббон)</t>
  </si>
  <si>
    <t>Термотрансферттік жапсырмалар</t>
  </si>
  <si>
    <t>Термотрансферные этикетки</t>
  </si>
  <si>
    <t>Термопринтерге арналған  термотрансферттік жапсырмалар ( пролипропилен, 1 орам/1000дана)</t>
  </si>
  <si>
    <t>Термотрансферные этикетки  для термопринтера (пролипропилен, 1рулон/1000шт)</t>
  </si>
  <si>
    <t xml:space="preserve"> XEROX C118 үшін принт-картридж</t>
  </si>
  <si>
    <t>Принт-картридж для XEROX C118</t>
  </si>
  <si>
    <t>Xerox 3215 NI принтеріне арналған картридждер</t>
  </si>
  <si>
    <t>Картриджи для принтера Xerox 3215 NI</t>
  </si>
  <si>
    <t xml:space="preserve"> серіппелі қол жетегімен қабырғалық рулон типті</t>
  </si>
  <si>
    <t>подпружиненный с ручным приводом настенные рулонного типа</t>
  </si>
  <si>
    <t>Жезқазған қ. Жезқазған ӨФ арналған имидждік тақтайша (бекітілген үлгіге сәйкес)</t>
  </si>
  <si>
    <t>Имиджевая табличка для г.Жезказган РФ Жезказган (Согласно утвержденному образцу)</t>
  </si>
  <si>
    <t>Зейнетақы калькулятор</t>
  </si>
  <si>
    <t>Пенсионный калькулятор</t>
  </si>
  <si>
    <t>ОА (микроавтобус) а/к арналған автокөлік құралдары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</si>
  <si>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ЦА а/м (микроавтобус)</t>
  </si>
  <si>
    <t>Қорап</t>
  </si>
  <si>
    <t>Ящик</t>
  </si>
  <si>
    <t>Темірден жасалған жәшік</t>
  </si>
  <si>
    <t>Ящик металлически</t>
  </si>
  <si>
    <t>Веб-камера</t>
  </si>
  <si>
    <t>Семинары/тренинги/конференции/форумы по экономической безопасности (ДБ)</t>
  </si>
  <si>
    <t>Экономикалық қауіпсіздік бойынша/тренингтер/конференциялар/форумдар</t>
  </si>
  <si>
    <t>IP (бизнес-класс) телефондары</t>
  </si>
  <si>
    <t>бухгалтерлік есепке алу бойынша семинарлар/тренингтер/конференциялар/форумдар (БЕД)¶</t>
  </si>
  <si>
    <t>Семинары/тренинги/конференции/форумы по бухучету (ДБУ)¶</t>
  </si>
  <si>
    <t>Қызметкерлер құрамын басқару мәселелері бойынша семинарлар/тренингтер/конференциялар/форумдар (ОО)¶</t>
  </si>
  <si>
    <t>Семинары/тренинги/конференции/форумы по вопросам  управления персоналом (ЦО)¶</t>
  </si>
  <si>
    <t>Картриджерді толтыру</t>
  </si>
  <si>
    <t>Ақмола филиалы  картридждерін толтыру</t>
  </si>
  <si>
    <t>Заправка картриджей для Акмолинского ОФ</t>
  </si>
  <si>
    <t>Қарағанды қ. Қарағанды ОФ арналған үй-жайды жалдау, ауданы 8,8 ш.м</t>
  </si>
  <si>
    <t>Аренда помещения для Карагандинского ОФ в г.Караганда площадь 8,8 кв.м</t>
  </si>
  <si>
    <t>Кілемше</t>
  </si>
  <si>
    <t>Коврик</t>
  </si>
  <si>
    <t>Су (минералды суды қоспағанда)</t>
  </si>
  <si>
    <t>ОА үшін бөтелкедегі диспенсерлерге арналған ауыз судың мөлшері 18,9 л. аз кем емес</t>
  </si>
  <si>
    <t>Питьевая вода для диспенсеров в бутылях,емкостью не менее 18,9 л для ЦА</t>
  </si>
  <si>
    <t xml:space="preserve">План закупок товаров, работ, услуг на 2016 г. </t>
  </si>
  <si>
    <t xml:space="preserve">Спутниктік байланыс </t>
  </si>
  <si>
    <t>Спутниковая связь</t>
  </si>
  <si>
    <t>Спутниктік байланыс Қостанай қаласындағы филиалға арналған</t>
  </si>
  <si>
    <t>Спутниковая связь для Костанайского ОФ</t>
  </si>
  <si>
    <t>Аренда помещения для Отделения №9 филиала г.Алматы площадь от 90 кв.м  до 200  кв.м¶</t>
  </si>
  <si>
    <t>Қарағанды ОФ Ботақара қ.  ЦО арналған дизельгенератор (электростанция сұйықотынды)</t>
  </si>
  <si>
    <t>Дизельгенератор (электростанция жидкотопливная) для п.Ботакара Карагандинского ОФ</t>
  </si>
  <si>
    <t>Қарағанды ОФ Ботақара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</si>
  <si>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п.Ботакара Карагандинского ОФ</t>
  </si>
  <si>
    <t>Қарағанды ОФ Ботақара қ. арналған  жалюзи</t>
  </si>
  <si>
    <t>Жалюзи для п.Ботакара Карагандинского ОФ</t>
  </si>
  <si>
    <t>Ботақара қ. арналған брендтік қабырға (Қарағанды облысы)</t>
  </si>
  <si>
    <t>Брендовая стена для п.Ботакара (Карагандинская обл.)</t>
  </si>
  <si>
    <t>Ботақара қ. арналған маңдайша (Қарағанды облысы)</t>
  </si>
  <si>
    <t>Вывеска для п.Ботакара (Карагандинская обл.)</t>
  </si>
  <si>
    <t>Ботақара қ. арналған едендік ақпараттық стенд (Қарағанды облысы)</t>
  </si>
  <si>
    <t>Информационный стенд напольный для п.Ботакара (Карагандинская обл.)</t>
  </si>
  <si>
    <t>Ботақара қ. арналған қабырғалық ақпараттық стенд (Қарағанды облысы)</t>
  </si>
  <si>
    <t>Информационный стенд настенныйдля п.Ботакара (Карагандинская обл.)</t>
  </si>
  <si>
    <t>Түймешік</t>
  </si>
  <si>
    <t>Кнопка</t>
  </si>
  <si>
    <t>Қарағанды ОФ Ботақара қ. түймешік</t>
  </si>
  <si>
    <t>Кнопка для п.Ботакара Карагандинского ОФ</t>
  </si>
  <si>
    <t>Қарағанды ОФ Ботақара қ. арналған 18 құрамнан тұратын жиһаз жиынтығы</t>
  </si>
  <si>
    <t>Комплеккт мебели на 18 предметов  для п.Ботакара Карагандинского ОФ</t>
  </si>
  <si>
    <t>Контейнер</t>
  </si>
  <si>
    <t>Қарағанды ОФ Ботақара қ. үшін қоқысқа арналған контейнер</t>
  </si>
  <si>
    <t>Контейнер для мусора для п.Ботакара Карагандинского ОФ</t>
  </si>
  <si>
    <t>Модульдік кеңсе</t>
  </si>
  <si>
    <t>Модульный офис</t>
  </si>
  <si>
    <t>Қарағанды ОФ Ботақара қ. ЦО арналған модульдік кеңсе</t>
  </si>
  <si>
    <t>Модульный офис для ЦО в п.Ботакара Карагандинского ОФ</t>
  </si>
  <si>
    <t>Қарағанды ОФ Ботақара қ. ЦО арналған кондиционер</t>
  </si>
  <si>
    <t xml:space="preserve">Кондиционер для ЦО в п. Ботакара Карагандинского ОФ </t>
  </si>
  <si>
    <t>Қарағанды ОФ Ботақара қ.. ЦО арналған кондиционер</t>
  </si>
  <si>
    <t>Батарея</t>
  </si>
  <si>
    <t>Қарағанды ОФ Ботақара қ. ЦО арналған күн батареясы</t>
  </si>
  <si>
    <t>Солнечные батареи для ЦО в  п.Ботакара Карагандинского ОФ</t>
  </si>
  <si>
    <t>Рольставни</t>
  </si>
  <si>
    <t>Ролл-шторы для г.Ботакара Карагандинского ОФ</t>
  </si>
  <si>
    <t>Ролл-шторы для п.Ботакара Карагандинского ОФ</t>
  </si>
  <si>
    <t>Жылу шымылдығы</t>
  </si>
  <si>
    <t>Тепловая завеса</t>
  </si>
  <si>
    <t>Қарағанды ОФ Ботақара қ. ЦО арналған жылу шымылдығы</t>
  </si>
  <si>
    <t>Тепловая завеса для ЦО в  п.Ботакара Карагандинского ОФ</t>
  </si>
  <si>
    <t>Қарағанды ОФ Ботақара қ.. ЦО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</si>
  <si>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ЦО в  п.Ботакара Карагандинского ОФ</t>
  </si>
  <si>
    <t>Ааумақты абаттандыру қызметтері</t>
  </si>
  <si>
    <t xml:space="preserve">Услуги по благоустройству территории  </t>
  </si>
  <si>
    <t>Қарағанды ОФ Ботақара қ. аумақты абаттандыру қызметтері</t>
  </si>
  <si>
    <t>Услуги по благоустройству территории для ЦО в п.Ботакара Карагандинского ОФ</t>
  </si>
  <si>
    <t>Қарағанды ОФ Ботақара қ. ЦО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</si>
  <si>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п.Ботакара Карагандинского ОФ</t>
  </si>
  <si>
    <t>Қарағанды қ. Қарағанды ОФ арналған имидждік тақтайша (бекітілген үлгіге сәйкес)</t>
  </si>
  <si>
    <t>Имиджевая табличка  для г.Караганда Карагандинского ОФ (Согласно утвержденному образцу)</t>
  </si>
  <si>
    <t>Табличка с режимом работы  для г.Караганда Карагандинского ОФ (Согласно утвержденному образцу)</t>
  </si>
  <si>
    <t>Қарағанды қ. Қарағанды ОФ арналған ілінетін екіжақты жалпақ тақтайша (бекітілген үлгіге сәйкес)</t>
  </si>
  <si>
    <t>Қарағанды қ. Қарағанды ОФ арналған мәтінді тақтайша “Осы жерден бастаңыз” (бекітілген үлгіге сәйкес)</t>
  </si>
  <si>
    <t>Текстовая табличка “Начните отсюда” для г.Караганда Карагандинского ОФ (Согласно утвержденному образцу)</t>
  </si>
  <si>
    <t>Қарағанды қ. Қарағанды ОФ арналған  есік тақтайшасы (бекітілген үлгіге сәйкес)</t>
  </si>
  <si>
    <t>Сәйкестендіру нөміріне арналған жапсырма</t>
  </si>
  <si>
    <t>Наклейки для идентификации номера</t>
  </si>
  <si>
    <t>Қарағанды ОФ Қарағанды қ.. арналған  сәйкестендіру нөміріне арналған жапсырма</t>
  </si>
  <si>
    <t xml:space="preserve">Наклейки для идентификации номера для г. Караганда Карагандинского ОФ </t>
  </si>
  <si>
    <t>Навигаторға арналған абоненттік төлем</t>
  </si>
  <si>
    <t>Абонентская плата за навигатор</t>
  </si>
  <si>
    <t>Қостанай ОФ үшін навигаторға арналған абоненттік төлем</t>
  </si>
  <si>
    <t>Абонентская плата за навигатор для Костанайского ОФ</t>
  </si>
  <si>
    <t>Қостанай ОФ Қостанай қ. арналған микроватобус</t>
  </si>
  <si>
    <t>Микроавтобус для г.Костанай Костанайского ОФ</t>
  </si>
  <si>
    <t>Қостанай ОФ Қостанай қ. арналған а/к үшін АИ-95 маркалы бензин</t>
  </si>
  <si>
    <t>Бензин  для а/м марки АИ95 для г.Костанай Костанайского ОФ</t>
  </si>
  <si>
    <t>Навигатор</t>
  </si>
  <si>
    <t>Қостанай ОФ үшін навигатор</t>
  </si>
  <si>
    <t>Навиготор для Костанайского ОФ</t>
  </si>
  <si>
    <t>Қостанай ОФ Қостанай қ. арналған   автокөлік құралдары (жаңа а-к) иелерінің, тасымалдаушылардың, кәсіпорындардың азаматтық-құқықтық жауапкершілігін (міндетті) сақтандыру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</si>
  <si>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 для г.Костанай Костанайского ОФ</t>
  </si>
  <si>
    <t>Көлік құралдарын сақтандыру (ерікті) қызметтері</t>
  </si>
  <si>
    <t>Қостанай ОФ Қостанай қ. арналған 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</si>
  <si>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г.Костанай Костанайского ОФ</t>
  </si>
  <si>
    <t>Жол көлік құралдарын техникалық бақылау (тексеру) қызметтері</t>
  </si>
  <si>
    <t>Қостанай ОФ Қостанай қ.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</si>
  <si>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г.Костанай Костанайского ОФ</t>
  </si>
  <si>
    <t>Автокөлікке техникалық қызмет көрсету</t>
  </si>
  <si>
    <t xml:space="preserve">Қостанай ОФ Қостанай қ.үшін техникалық қызмет көрсету және жөндеу (қосалқы бөлшектерді сатып алу және ауыстыру және т.б. қоса алғанда) </t>
  </si>
  <si>
    <t>Техническое обслуживание  и ремонт (включая приобретение и замена зап.частей и т.д) для для г.Костанай Костанайского ОФ</t>
  </si>
  <si>
    <t>Автокөлік құралдарына арналған тұрақтардың қызметі</t>
  </si>
  <si>
    <t>Қостанай ОФ Қостанай қ. арналған автокөлік құралдарына арналған тұрақтардың қызметі</t>
  </si>
  <si>
    <t>Услуги стоянок для автотранспортных средств для г.Костанай Костанайского ОФ</t>
  </si>
  <si>
    <t>Қостанай ОФ Қостанай қ. микроавтобус арналған қыстық автошиналар</t>
  </si>
  <si>
    <t>Автошины для микроавтобуса для г.Костанай Костанайского ОФ(зимние)</t>
  </si>
  <si>
    <t>Ушарал қ. арналған қабырғалық ақпараттық стенд (Алматы облысы)</t>
  </si>
  <si>
    <t>Информационный стенд настенныйдля г.Ушарал (Алматинская обл.)</t>
  </si>
  <si>
    <t>Ушарал қ. арналған едендік ақпараттық стенд (Алматы облысы)</t>
  </si>
  <si>
    <t>Информационный стенд напольный для г.Ушарал (Алматинская обл.)</t>
  </si>
  <si>
    <t xml:space="preserve">Талдықорған қ. Алматы ОФ Бөлімшеге арналған  есік тақтайшасы (бекітілген үлгіге сәйкес) </t>
  </si>
  <si>
    <t>Дверная табличка для Отделения  г.Талдыкорган Алматинского ОФ (Согласно утвержденному образцу)</t>
  </si>
  <si>
    <t>Алматы ОФ Талдықорған қ. арналған дизельгенератор (электростанция сұйықотынды)</t>
  </si>
  <si>
    <t>Дизельгенератор (электростанция жидкотопливная) для г.Талдыкорган Алматинского ОФ</t>
  </si>
  <si>
    <t>Алматы ОФ Талдықорған қ. үшін автожол көлігі және жазғы дизель генераторына арналған дизель отыны</t>
  </si>
  <si>
    <t>Дизельное топливо для автодорожного транспорта и дизельгенератора: зимнее для г.Талдыкорган Алматинского ОФ</t>
  </si>
  <si>
    <t>Алматы ОФ Талдықорған қ. арналған  жалюзи</t>
  </si>
  <si>
    <t>Жалюзи для г.Талдыкорган Алматинского ОФ</t>
  </si>
  <si>
    <t>Брендовая стена для г.Талдыкорган (Алматинская обл.)</t>
  </si>
  <si>
    <t>Талдықорған қ. Алматы ОФ  арналған мәтінді тақтайша “Осы жерден бастаңыз” (бекітілген үлгіге сәйкес)</t>
  </si>
  <si>
    <t>Текстовая табличка “Начните отсюда” для г.Талдыкорган Алматинского ОФ (Согласно утвержденному образцу)</t>
  </si>
  <si>
    <t>Талдықорған қ. Алматы ОФ  арналған жұмыс кестесі жазылған тақтайша (бекітілген үлгіге сәйкес)</t>
  </si>
  <si>
    <t>Табличка с режимом работы  для г.Талдыкорган Алматинского ОФ (Согласно утвержденному образцу)</t>
  </si>
  <si>
    <t>Талдықорған қ. Алматы ОФ  арналған имидждік тақтайша (бекітілген үлгіге сәйкес)</t>
  </si>
  <si>
    <t>Имиджевая табличка  для г.Талдыкорган Алматинского ОФ (Согласно утвержденному образцу)</t>
  </si>
  <si>
    <t>Алматы ОФ Талдыкорган қ. арналған түймешік</t>
  </si>
  <si>
    <t>Кнопка для г.Талдыкорган Алматинского ОФ</t>
  </si>
  <si>
    <t>Алматы ОФ Талдықорған қ. арналған 30 құрамнан тұратын жиһаз жиынтығы</t>
  </si>
  <si>
    <t>Комплеккт мебели на 30 предметов для г.Талдыкорган Алматинского ОФ</t>
  </si>
  <si>
    <t>Алматы ОФ Талдықорған қ. үшін қоқысқа арналған контейнер</t>
  </si>
  <si>
    <t>Контейнер для мусора для г.Талдыкорган Алматинского ОФ</t>
  </si>
  <si>
    <t>Алматы ОФ Талдықорған қ. арналған модульдік кеңсе</t>
  </si>
  <si>
    <t>Модульный офис в г.Талдыкорган Алматинского ОФ</t>
  </si>
  <si>
    <t>Алматы ОФ Талдықорған қ. арналған сәйкестендіру нөміріне арналған жапсырма</t>
  </si>
  <si>
    <t>Наклейки для идентификации номера для г.Талдыкорган Алматинского ОФ</t>
  </si>
  <si>
    <t>Алматы ОФТалдықорған қ. арналған кондиционер</t>
  </si>
  <si>
    <t xml:space="preserve">Кондиционер для  г. Талдыкорган Алматинского ОФ </t>
  </si>
  <si>
    <t>Алматы ОФ Талдықорған қ. арналған кондиционер</t>
  </si>
  <si>
    <t xml:space="preserve">Кондиционер для г. Талдыкорган Алматинского ОФ </t>
  </si>
  <si>
    <t>Алматы ОФ Талдықорған қ. арналған күн батареясы</t>
  </si>
  <si>
    <t>Солнечные батареи для  г.Талдыкорган Алматинского ОФ</t>
  </si>
  <si>
    <t>Алматы ОФ Талдыкорган қ. арналған орама-перделері</t>
  </si>
  <si>
    <t>Ролл-шторы для г.Талдыкорган Алматинского ОФ</t>
  </si>
  <si>
    <t>Алматы ОФ Талдықорған қ. арналған жылу шымылдығы</t>
  </si>
  <si>
    <t>Тепловая завеса для г.Талдыкооган Алматинского ОФ</t>
  </si>
  <si>
    <t>Алматы ОФ Талдықорған қ. арналған электр және сумен жабдықтауға арналған рұқсат құжаттарын алу қызметтері</t>
  </si>
  <si>
    <t>Услуги по получению разрешительных документов на электроснабжение и водоснабжение для  г.Талдыкорган Алматинского ОФ</t>
  </si>
  <si>
    <t>Алматы ОФ Талдықорған қ. аумақты абаттандыру қызметтері</t>
  </si>
  <si>
    <t>Услуги по благоустройству территории для г.Талдыкорган Алматинского ОФ</t>
  </si>
  <si>
    <t>Алматы ОФ Талдықорған қ. арналған дизельгенераторды ортануға арналған рұқсат құжаттарын алу қызметтері</t>
  </si>
  <si>
    <t>Услуги по формированию разрешающих документов на установку дизельгенератора для г.Талдыкорган Алматинского ОФ</t>
  </si>
  <si>
    <t>бухгалтерлік есепке алу бойынша семинарлар/тренингтер/конференциялар/форумдар (ЗАЕЕД)¶</t>
  </si>
  <si>
    <t>Семинары/тренинги/конференции/форумы по бухгалтерскому учету (ДУиОПА)¶</t>
  </si>
  <si>
    <t>бухгалтерлік есепке алу бойынша семинарлар/тренингтер/конференциялар/форумдар (Басшылык)¶</t>
  </si>
  <si>
    <t>Семинары/тренинги/конференции/форумы по бухгалтерскому учету (Руководство)¶</t>
  </si>
  <si>
    <t>корпоративтік басқару жобаларды басқару және процестерді басқару бойынша семинарлар/тренингтер/конференциялар/ форумдар (БЖжББ),</t>
  </si>
  <si>
    <t>Семинрары/тренинги/конференции/форумы по корп. управл., управл. проектами и процессами (ОПиКБ)</t>
  </si>
  <si>
    <t>корпоративтік басқару жобаларды басқару және процестерді басқару бойынша семинарлар/тренингтер/конференциялар/ форумдар (БЕД)</t>
  </si>
  <si>
    <t>Семинрары/тренинги/конференции/форумы по корп. управл., управл. проектами и процессами (ДБУ)</t>
  </si>
  <si>
    <t>бухгалтерлік есепке алу бойынша семинарлар/тренингтер/конференциялар/форумдар (СДБ)¶</t>
  </si>
  <si>
    <t>Семинрары/тренинги/конференции/форумы по корп. управл., управл. проектами и процессами (УСР)</t>
  </si>
  <si>
    <t>корпоративтік басқару жобаларды басқару және процестерді басқару бойынша семинарлар/тренингтер/конференциялар/ форумдар (ОО)</t>
  </si>
  <si>
    <t>Семинрары/тренинги/конференции/форумы по корп. управл., управл. проектами и процессами (ЦО)</t>
  </si>
  <si>
    <t>Способ закупок</t>
  </si>
  <si>
    <t>Изменение Договора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</si>
  <si>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</si>
  <si>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</si>
  <si>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Астана қ. филиалына арналған жабдық және жалпы пайдаланудың инженерлік желілеріне қызмет көрсету жұмыстары</t>
  </si>
  <si>
    <t>Работы по  обслуживанию оборудования и инженерных сетей общего пользования для филиала г.Астана</t>
  </si>
  <si>
    <t xml:space="preserve">Семей к.РФ  арналған диспенсерлерге арналған ауыз су       </t>
  </si>
  <si>
    <t>Питьевая вода для диспенсеров для РФ в г.Семей</t>
  </si>
  <si>
    <t>Метрокластерға арналған жабдықтар (қосымша жарақтау)</t>
  </si>
  <si>
    <t>Оборудование для метрокластера (доукомплектование)</t>
  </si>
  <si>
    <t>Метрокластерға арналған жабдықтар (қосымша жарақтар)</t>
  </si>
  <si>
    <t xml:space="preserve">Комплект </t>
  </si>
  <si>
    <t>ОА-ға арналған негізгі үй-жайды жалдау, ауданы  49,7 ш.м.</t>
  </si>
  <si>
    <t>Аренда основного помещения для  ЦА площадь 49,7 кв.м</t>
  </si>
  <si>
    <t>ОА арналған қуат ресурстарын жіберу қызметтері (жылу қуаты, ыстық су)</t>
  </si>
  <si>
    <t>Услуги на отпуск энергоресурсов (теплоэнергия, горячая вода) для основного помещения  ЦА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</si>
  <si>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</si>
  <si>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</si>
  <si>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ОА арналған өндірістік кондиционерлерге техникалық қызмет көрсету және жөндеу қызметтері</t>
  </si>
  <si>
    <t>Работы по техобслуживанию и ремонту промышленных кондиционеров для ЦА¶</t>
  </si>
  <si>
    <t>Суық суды орталық су құбыры жүйесі арқылы пайдалану қызметтері</t>
  </si>
  <si>
    <t>ОА арналган үшін сумен жабдықтау коммуналдық желілері бойынша суды тарату бойынша қызметтер (суық су) және суды тарату бойынша басқа қызметтер (канализация)</t>
  </si>
  <si>
    <t>Услуги по распределению воды по коммунальным сетям водоснабжения (хол.вода) и прочие услуги по распределению воды (канализация) для основного помещения ЦА</t>
  </si>
  <si>
    <t>Меншікті немесе жалға алынған тұрғын емес үй-жайды жалдау және эксплуатациялау қызметтері</t>
  </si>
  <si>
    <t>ОА арналған қуат ресурстарын жіберу қызметтері (электр қуаты)</t>
  </si>
  <si>
    <t>Услуги на отпуск энергоресурсов (электроэнергия) для основного помещения ЦА</t>
  </si>
  <si>
    <t>Телефон</t>
  </si>
  <si>
    <t>Для сотовой связи. Мобильный телефон. На 1 SIM-карту. Кнопочный.</t>
  </si>
  <si>
    <t xml:space="preserve">Ұялы байланысқа арналған. Мобильді телефон. 1 SIM-карта үшін. Түймелі.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</si>
</sst>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6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left" vertical="top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2" fillId="3" borderId="2" xfId="1" applyFont="1" applyFill="1" applyBorder="1" applyAlignment="1" applyProtection="1">
      <alignment vertical="top" wrapText="1"/>
      <protection hidden="1"/>
    </xf>
    <xf numFmtId="0" fontId="2" fillId="3" borderId="2" xfId="1" applyFont="1" applyFill="1" applyBorder="1" applyAlignment="1" applyProtection="1">
      <alignment horizontal="center" vertical="top" wrapText="1"/>
      <protection hidden="1"/>
    </xf>
    <xf numFmtId="4" fontId="2" fillId="3" borderId="2" xfId="1" applyNumberFormat="1" applyFont="1" applyFill="1" applyBorder="1" applyAlignment="1" applyProtection="1">
      <alignment vertical="top" wrapText="1"/>
      <protection locked="0"/>
    </xf>
    <xf numFmtId="4" fontId="2" fillId="3" borderId="3" xfId="1" applyNumberFormat="1" applyFont="1" applyFill="1" applyBorder="1" applyAlignment="1" applyProtection="1">
      <alignment vertical="top" wrapText="1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Border="1"/>
    <xf numFmtId="4" fontId="2" fillId="3" borderId="2" xfId="1" applyNumberFormat="1" applyFont="1" applyFill="1" applyBorder="1" applyAlignment="1" applyProtection="1">
      <alignment vertical="top" wrapText="1"/>
      <protection hidden="1"/>
    </xf>
    <xf numFmtId="4" fontId="2" fillId="3" borderId="2" xfId="1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4" borderId="0" xfId="0" applyFont="1" applyFill="1"/>
    <xf numFmtId="0" fontId="2" fillId="5" borderId="1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Protection="1"/>
    <xf numFmtId="0" fontId="8" fillId="0" borderId="0" xfId="0" applyFont="1" applyFill="1" applyAlignment="1" applyProtection="1"/>
    <xf numFmtId="0" fontId="9" fillId="0" borderId="1" xfId="1" applyFont="1" applyFill="1" applyBorder="1" applyAlignment="1" applyProtection="1">
      <alignment horizontal="center" vertical="top" wrapText="1"/>
    </xf>
    <xf numFmtId="0" fontId="10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wrapText="1"/>
    </xf>
    <xf numFmtId="4" fontId="5" fillId="0" borderId="1" xfId="0" applyNumberFormat="1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16" fontId="5" fillId="0" borderId="1" xfId="0" applyNumberFormat="1" applyFont="1" applyFill="1" applyBorder="1" applyProtection="1"/>
    <xf numFmtId="0" fontId="5" fillId="0" borderId="6" xfId="0" applyFont="1" applyFill="1" applyBorder="1" applyAlignment="1" applyProtection="1">
      <alignment horizontal="left" wrapText="1"/>
    </xf>
    <xf numFmtId="0" fontId="5" fillId="0" borderId="6" xfId="0" applyFont="1" applyFill="1" applyBorder="1" applyAlignment="1" applyProtection="1">
      <alignment horizontal="left"/>
    </xf>
    <xf numFmtId="0" fontId="5" fillId="0" borderId="6" xfId="0" applyFont="1" applyFill="1" applyBorder="1" applyProtection="1"/>
    <xf numFmtId="0" fontId="5" fillId="0" borderId="6" xfId="0" applyFont="1" applyFill="1" applyBorder="1" applyAlignment="1" applyProtection="1">
      <alignment wrapText="1"/>
    </xf>
    <xf numFmtId="0" fontId="5" fillId="0" borderId="6" xfId="0" applyFont="1" applyFill="1" applyBorder="1" applyAlignment="1" applyProtection="1">
      <alignment horizontal="center"/>
    </xf>
    <xf numFmtId="4" fontId="7" fillId="0" borderId="0" xfId="0" applyNumberFormat="1" applyFont="1" applyFill="1" applyProtection="1"/>
    <xf numFmtId="4" fontId="5" fillId="0" borderId="6" xfId="0" applyNumberFormat="1" applyFont="1" applyFill="1" applyBorder="1" applyProtection="1"/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7" fillId="0" borderId="0" xfId="0" applyFont="1" applyFill="1" applyAlignment="1" applyProtection="1">
      <alignment horizontal="left"/>
    </xf>
    <xf numFmtId="164" fontId="5" fillId="0" borderId="1" xfId="3" applyFont="1" applyFill="1" applyBorder="1" applyProtection="1"/>
    <xf numFmtId="164" fontId="5" fillId="0" borderId="6" xfId="3" applyFont="1" applyFill="1" applyBorder="1" applyAlignment="1" applyProtection="1">
      <alignment wrapText="1"/>
    </xf>
    <xf numFmtId="165" fontId="5" fillId="0" borderId="1" xfId="3" applyNumberFormat="1" applyFont="1" applyFill="1" applyBorder="1" applyAlignment="1" applyProtection="1">
      <alignment horizontal="left"/>
    </xf>
    <xf numFmtId="0" fontId="5" fillId="6" borderId="1" xfId="0" applyFont="1" applyFill="1" applyBorder="1" applyProtection="1"/>
    <xf numFmtId="0" fontId="5" fillId="6" borderId="6" xfId="0" applyFont="1" applyFill="1" applyBorder="1" applyProtection="1"/>
    <xf numFmtId="0" fontId="7" fillId="6" borderId="0" xfId="0" applyFont="1" applyFill="1" applyProtection="1"/>
    <xf numFmtId="0" fontId="5" fillId="7" borderId="1" xfId="0" applyFont="1" applyFill="1" applyBorder="1" applyProtection="1"/>
    <xf numFmtId="0" fontId="5" fillId="7" borderId="1" xfId="0" applyFont="1" applyFill="1" applyBorder="1" applyAlignment="1" applyProtection="1">
      <alignment wrapText="1"/>
    </xf>
    <xf numFmtId="0" fontId="5" fillId="7" borderId="6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wrapText="1"/>
    </xf>
    <xf numFmtId="49" fontId="5" fillId="0" borderId="1" xfId="0" applyNumberFormat="1" applyFont="1" applyFill="1" applyBorder="1" applyAlignment="1" applyProtection="1">
      <alignment horizontal="center" wrapText="1"/>
    </xf>
    <xf numFmtId="0" fontId="5" fillId="8" borderId="1" xfId="0" applyFont="1" applyFill="1" applyBorder="1" applyProtection="1"/>
    <xf numFmtId="0" fontId="5" fillId="4" borderId="1" xfId="0" applyFont="1" applyFill="1" applyBorder="1" applyProtection="1"/>
    <xf numFmtId="0" fontId="5" fillId="4" borderId="6" xfId="0" applyFont="1" applyFill="1" applyBorder="1" applyProtection="1"/>
    <xf numFmtId="4" fontId="5" fillId="0" borderId="1" xfId="0" applyNumberFormat="1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5" fillId="5" borderId="1" xfId="0" applyFont="1" applyFill="1" applyBorder="1" applyProtection="1"/>
    <xf numFmtId="0" fontId="5" fillId="5" borderId="6" xfId="0" applyFont="1" applyFill="1" applyBorder="1" applyProtection="1"/>
    <xf numFmtId="0" fontId="9" fillId="8" borderId="4" xfId="1" applyFont="1" applyFill="1" applyBorder="1" applyAlignment="1" applyProtection="1">
      <alignment horizontal="center" vertical="top" wrapText="1"/>
    </xf>
    <xf numFmtId="0" fontId="10" fillId="8" borderId="4" xfId="1" applyFont="1" applyFill="1" applyBorder="1" applyAlignment="1" applyProtection="1">
      <alignment horizontal="center" vertical="top" wrapText="1"/>
    </xf>
    <xf numFmtId="0" fontId="9" fillId="8" borderId="2" xfId="1" applyFont="1" applyFill="1" applyBorder="1" applyAlignment="1" applyProtection="1">
      <alignment horizontal="center" vertical="top" wrapText="1"/>
      <protection hidden="1"/>
    </xf>
    <xf numFmtId="4" fontId="9" fillId="8" borderId="2" xfId="1" applyNumberFormat="1" applyFont="1" applyFill="1" applyBorder="1" applyAlignment="1" applyProtection="1">
      <alignment horizontal="center" vertical="top" wrapText="1"/>
    </xf>
    <xf numFmtId="4" fontId="9" fillId="8" borderId="3" xfId="1" applyNumberFormat="1" applyFont="1" applyFill="1" applyBorder="1" applyAlignment="1" applyProtection="1">
      <alignment horizontal="center" vertical="top" wrapText="1"/>
    </xf>
    <xf numFmtId="0" fontId="9" fillId="8" borderId="3" xfId="1" applyFont="1" applyFill="1" applyBorder="1" applyAlignment="1" applyProtection="1">
      <alignment horizontal="center" vertical="top" wrapText="1"/>
    </xf>
    <xf numFmtId="4" fontId="9" fillId="8" borderId="2" xfId="1" applyNumberFormat="1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vertical="top" wrapText="1"/>
    </xf>
    <xf numFmtId="0" fontId="5" fillId="9" borderId="1" xfId="0" applyFont="1" applyFill="1" applyBorder="1" applyAlignment="1" applyProtection="1">
      <alignment horizontal="left"/>
    </xf>
    <xf numFmtId="0" fontId="5" fillId="9" borderId="1" xfId="0" applyFont="1" applyFill="1" applyBorder="1" applyProtection="1"/>
    <xf numFmtId="0" fontId="5" fillId="9" borderId="1" xfId="0" applyFont="1" applyFill="1" applyBorder="1" applyAlignment="1" applyProtection="1">
      <alignment horizontal="center"/>
    </xf>
    <xf numFmtId="0" fontId="5" fillId="9" borderId="6" xfId="0" applyFont="1" applyFill="1" applyBorder="1" applyProtection="1"/>
    <xf numFmtId="0" fontId="5" fillId="9" borderId="6" xfId="0" applyFont="1" applyFill="1" applyBorder="1" applyAlignment="1" applyProtection="1">
      <alignment horizontal="left"/>
    </xf>
    <xf numFmtId="0" fontId="5" fillId="9" borderId="6" xfId="0" applyFont="1" applyFill="1" applyBorder="1" applyAlignment="1" applyProtection="1">
      <alignment horizontal="center"/>
    </xf>
    <xf numFmtId="0" fontId="7" fillId="9" borderId="0" xfId="0" applyFont="1" applyFill="1" applyProtection="1"/>
    <xf numFmtId="0" fontId="5" fillId="8" borderId="6" xfId="0" applyFont="1" applyFill="1" applyBorder="1" applyProtection="1"/>
    <xf numFmtId="0" fontId="7" fillId="8" borderId="0" xfId="0" applyFont="1" applyFill="1" applyProtection="1"/>
    <xf numFmtId="0" fontId="7" fillId="5" borderId="0" xfId="0" applyFont="1" applyFill="1" applyProtection="1"/>
    <xf numFmtId="0" fontId="5" fillId="5" borderId="6" xfId="0" applyFont="1" applyFill="1" applyBorder="1" applyAlignment="1" applyProtection="1">
      <alignment horizontal="left"/>
    </xf>
  </cellXfs>
  <cellStyles count="4">
    <cellStyle name="Excel Built-in Normal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colors>
    <mruColors>
      <color rgb="FF66FFFF"/>
      <color rgb="FFCCFFCC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pgz\&#1064;&#1072;&#1073;&#1083;&#1086;&#1085;_&#1087;&#1083;&#1072;&#1085;&#1072;_&#1043;&#104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43"/>
  <sheetViews>
    <sheetView tabSelected="1" view="pageBreakPreview" zoomScale="78" zoomScaleNormal="70" zoomScaleSheetLayoutView="78" workbookViewId="0">
      <pane xSplit="6" ySplit="3" topLeftCell="G4" activePane="bottomRight" state="frozen"/>
      <selection pane="topRight" activeCell="I1" sqref="I1"/>
      <selection pane="bottomLeft" activeCell="A4" sqref="A4"/>
      <selection pane="bottomRight" activeCell="K5" sqref="K5"/>
    </sheetView>
  </sheetViews>
  <sheetFormatPr defaultRowHeight="15"/>
  <cols>
    <col min="1" max="1" width="12" style="20" customWidth="1"/>
    <col min="2" max="2" width="8.85546875" style="20" customWidth="1"/>
    <col min="3" max="4" width="30" style="20" customWidth="1"/>
    <col min="5" max="6" width="26.140625" style="20" customWidth="1"/>
    <col min="7" max="7" width="21" style="20" customWidth="1"/>
    <col min="8" max="8" width="10.7109375" style="20" customWidth="1"/>
    <col min="9" max="9" width="10.140625" style="20" customWidth="1"/>
    <col min="10" max="10" width="16" style="20" customWidth="1"/>
    <col min="11" max="11" width="15.140625" style="20" customWidth="1"/>
    <col min="12" max="12" width="14.5703125" style="20" customWidth="1"/>
    <col min="13" max="13" width="13" style="20" hidden="1" customWidth="1"/>
    <col min="14" max="14" width="12.5703125" style="20" hidden="1" customWidth="1"/>
    <col min="15" max="15" width="13.42578125" style="20" customWidth="1"/>
    <col min="16" max="16" width="12.7109375" style="41" customWidth="1"/>
    <col min="17" max="17" width="8.5703125" style="20" customWidth="1"/>
    <col min="18" max="18" width="9.140625" style="20"/>
    <col min="19" max="19" width="9.5703125" style="20" bestFit="1" customWidth="1"/>
    <col min="20" max="16384" width="9.140625" style="20"/>
  </cols>
  <sheetData>
    <row r="1" spans="1:17" ht="19.5" thickBot="1">
      <c r="A1" s="21" t="s">
        <v>3828</v>
      </c>
    </row>
    <row r="2" spans="1:17" ht="63.75" customHeight="1">
      <c r="A2" s="63" t="s">
        <v>1463</v>
      </c>
      <c r="B2" s="63" t="s">
        <v>1</v>
      </c>
      <c r="C2" s="63" t="s">
        <v>3</v>
      </c>
      <c r="D2" s="63" t="s">
        <v>4</v>
      </c>
      <c r="E2" s="63" t="s">
        <v>9</v>
      </c>
      <c r="F2" s="63" t="s">
        <v>10</v>
      </c>
      <c r="G2" s="64" t="s">
        <v>3977</v>
      </c>
      <c r="H2" s="65" t="s">
        <v>14</v>
      </c>
      <c r="I2" s="65" t="s">
        <v>15</v>
      </c>
      <c r="J2" s="66" t="s">
        <v>16</v>
      </c>
      <c r="K2" s="66" t="s">
        <v>17</v>
      </c>
      <c r="L2" s="67" t="s">
        <v>18</v>
      </c>
      <c r="M2" s="68" t="s">
        <v>19</v>
      </c>
      <c r="N2" s="68" t="s">
        <v>20</v>
      </c>
      <c r="O2" s="68" t="s">
        <v>1464</v>
      </c>
      <c r="P2" s="69" t="s">
        <v>22</v>
      </c>
      <c r="Q2" s="66" t="s">
        <v>23</v>
      </c>
    </row>
    <row r="3" spans="1:17">
      <c r="A3" s="22">
        <v>1</v>
      </c>
      <c r="B3" s="22">
        <v>2</v>
      </c>
      <c r="C3" s="22">
        <v>3</v>
      </c>
      <c r="D3" s="22">
        <v>4</v>
      </c>
      <c r="E3" s="22">
        <v>5</v>
      </c>
      <c r="F3" s="22">
        <v>6</v>
      </c>
      <c r="G3" s="23">
        <v>7</v>
      </c>
      <c r="H3" s="22">
        <v>8</v>
      </c>
      <c r="I3" s="22">
        <v>9</v>
      </c>
      <c r="J3" s="22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22">
        <v>16</v>
      </c>
      <c r="Q3" s="22">
        <v>17</v>
      </c>
    </row>
    <row r="4" spans="1:17" ht="71.25" customHeight="1">
      <c r="A4" s="25" t="s">
        <v>1545</v>
      </c>
      <c r="B4" s="26" t="s">
        <v>5</v>
      </c>
      <c r="C4" s="27" t="s">
        <v>1565</v>
      </c>
      <c r="D4" s="27" t="s">
        <v>6</v>
      </c>
      <c r="E4" s="27" t="s">
        <v>1607</v>
      </c>
      <c r="F4" s="27" t="s">
        <v>11</v>
      </c>
      <c r="G4" s="27" t="s">
        <v>33</v>
      </c>
      <c r="H4" s="27" t="s">
        <v>21</v>
      </c>
      <c r="I4" s="26">
        <v>1</v>
      </c>
      <c r="J4" s="28">
        <v>17961522.989999998</v>
      </c>
      <c r="K4" s="28">
        <f>I4*J4</f>
        <v>17961522.989999998</v>
      </c>
      <c r="L4" s="28">
        <f>K4</f>
        <v>17961522.989999998</v>
      </c>
      <c r="M4" s="26"/>
      <c r="N4" s="26"/>
      <c r="O4" s="26" t="s">
        <v>24</v>
      </c>
      <c r="P4" s="25" t="s">
        <v>25</v>
      </c>
      <c r="Q4" s="29">
        <v>100</v>
      </c>
    </row>
    <row r="5" spans="1:17" ht="90.75" customHeight="1">
      <c r="A5" s="25" t="s">
        <v>1545</v>
      </c>
      <c r="B5" s="26" t="s">
        <v>5</v>
      </c>
      <c r="C5" s="27" t="s">
        <v>3486</v>
      </c>
      <c r="D5" s="27" t="s">
        <v>3487</v>
      </c>
      <c r="E5" s="27" t="s">
        <v>3488</v>
      </c>
      <c r="F5" s="27" t="s">
        <v>3489</v>
      </c>
      <c r="G5" s="27" t="s">
        <v>33</v>
      </c>
      <c r="H5" s="27" t="s">
        <v>21</v>
      </c>
      <c r="I5" s="26">
        <v>1</v>
      </c>
      <c r="J5" s="28">
        <v>8928571.4199999999</v>
      </c>
      <c r="K5" s="28">
        <f>I5*J5</f>
        <v>8928571.4199999999</v>
      </c>
      <c r="L5" s="28">
        <f>K5</f>
        <v>8928571.4199999999</v>
      </c>
      <c r="M5" s="26"/>
      <c r="N5" s="26"/>
      <c r="O5" s="26" t="s">
        <v>27</v>
      </c>
      <c r="P5" s="25" t="s">
        <v>25</v>
      </c>
      <c r="Q5" s="29">
        <v>0</v>
      </c>
    </row>
    <row r="6" spans="1:17" ht="78.75" customHeight="1">
      <c r="A6" s="25" t="s">
        <v>1545</v>
      </c>
      <c r="B6" s="26" t="s">
        <v>5</v>
      </c>
      <c r="C6" s="27" t="s">
        <v>1566</v>
      </c>
      <c r="D6" s="27" t="s">
        <v>7</v>
      </c>
      <c r="E6" s="27" t="s">
        <v>1608</v>
      </c>
      <c r="F6" s="27" t="s">
        <v>12</v>
      </c>
      <c r="G6" s="27" t="s">
        <v>31</v>
      </c>
      <c r="H6" s="27" t="s">
        <v>21</v>
      </c>
      <c r="I6" s="26">
        <v>1</v>
      </c>
      <c r="J6" s="28">
        <v>20000000</v>
      </c>
      <c r="K6" s="28">
        <f t="shared" ref="K6" si="0">I6*J6</f>
        <v>20000000</v>
      </c>
      <c r="L6" s="28">
        <f t="shared" ref="L6" si="1">K6</f>
        <v>20000000</v>
      </c>
      <c r="M6" s="26"/>
      <c r="N6" s="26"/>
      <c r="O6" s="26" t="s">
        <v>26</v>
      </c>
      <c r="P6" s="25" t="s">
        <v>25</v>
      </c>
      <c r="Q6" s="29">
        <v>20</v>
      </c>
    </row>
    <row r="7" spans="1:17" ht="53.25" customHeight="1">
      <c r="A7" s="25" t="s">
        <v>1545</v>
      </c>
      <c r="B7" s="26" t="s">
        <v>5</v>
      </c>
      <c r="C7" s="27" t="s">
        <v>3893</v>
      </c>
      <c r="D7" s="27" t="s">
        <v>3894</v>
      </c>
      <c r="E7" s="27" t="s">
        <v>3895</v>
      </c>
      <c r="F7" s="27" t="s">
        <v>3896</v>
      </c>
      <c r="G7" s="27" t="s">
        <v>42</v>
      </c>
      <c r="H7" s="27" t="s">
        <v>21</v>
      </c>
      <c r="I7" s="26">
        <v>1</v>
      </c>
      <c r="J7" s="28">
        <v>17857.14</v>
      </c>
      <c r="K7" s="28">
        <f t="shared" ref="K7" si="2">I7*J7</f>
        <v>17857.14</v>
      </c>
      <c r="L7" s="28">
        <f t="shared" ref="L7" si="3">K7</f>
        <v>17857.14</v>
      </c>
      <c r="M7" s="74"/>
      <c r="N7" s="74"/>
      <c r="O7" s="26" t="s">
        <v>115</v>
      </c>
      <c r="P7" s="25">
        <v>391010000</v>
      </c>
      <c r="Q7" s="29">
        <v>0</v>
      </c>
    </row>
    <row r="8" spans="1:17" ht="78.75" customHeight="1">
      <c r="A8" s="25" t="s">
        <v>1545</v>
      </c>
      <c r="B8" s="26" t="s">
        <v>5</v>
      </c>
      <c r="C8" s="27" t="s">
        <v>1610</v>
      </c>
      <c r="D8" s="27" t="s">
        <v>8</v>
      </c>
      <c r="E8" s="27" t="s">
        <v>1609</v>
      </c>
      <c r="F8" s="27" t="s">
        <v>13</v>
      </c>
      <c r="G8" s="27" t="s">
        <v>31</v>
      </c>
      <c r="H8" s="27" t="s">
        <v>21</v>
      </c>
      <c r="I8" s="26">
        <v>1</v>
      </c>
      <c r="J8" s="28">
        <v>14464285.710000001</v>
      </c>
      <c r="K8" s="28">
        <f t="shared" ref="K8" si="4">I8*J8</f>
        <v>14464285.710000001</v>
      </c>
      <c r="L8" s="28">
        <f t="shared" ref="L8" si="5">K8</f>
        <v>14464285.710000001</v>
      </c>
      <c r="M8" s="26"/>
      <c r="N8" s="26"/>
      <c r="O8" s="26" t="s">
        <v>27</v>
      </c>
      <c r="P8" s="25" t="s">
        <v>25</v>
      </c>
      <c r="Q8" s="29">
        <v>30</v>
      </c>
    </row>
    <row r="9" spans="1:17" ht="90">
      <c r="A9" s="25" t="s">
        <v>1545</v>
      </c>
      <c r="B9" s="26" t="s">
        <v>5</v>
      </c>
      <c r="C9" s="27" t="s">
        <v>1567</v>
      </c>
      <c r="D9" s="27" t="s">
        <v>35</v>
      </c>
      <c r="E9" s="27" t="s">
        <v>1611</v>
      </c>
      <c r="F9" s="27" t="s">
        <v>36</v>
      </c>
      <c r="G9" s="27" t="s">
        <v>42</v>
      </c>
      <c r="H9" s="27" t="s">
        <v>21</v>
      </c>
      <c r="I9" s="26">
        <v>1</v>
      </c>
      <c r="J9" s="28">
        <v>234900</v>
      </c>
      <c r="K9" s="28">
        <f t="shared" ref="K9" si="6">I9*J9</f>
        <v>234900</v>
      </c>
      <c r="L9" s="28">
        <f t="shared" ref="L9" si="7">K9</f>
        <v>234900</v>
      </c>
      <c r="M9" s="55"/>
      <c r="N9" s="55"/>
      <c r="O9" s="27" t="s">
        <v>46</v>
      </c>
      <c r="P9" s="25" t="s">
        <v>25</v>
      </c>
      <c r="Q9" s="29">
        <v>0</v>
      </c>
    </row>
    <row r="10" spans="1:17" ht="93" customHeight="1">
      <c r="A10" s="25" t="s">
        <v>1545</v>
      </c>
      <c r="B10" s="26" t="s">
        <v>5</v>
      </c>
      <c r="C10" s="27" t="s">
        <v>1567</v>
      </c>
      <c r="D10" s="27" t="s">
        <v>35</v>
      </c>
      <c r="E10" s="27" t="s">
        <v>3965</v>
      </c>
      <c r="F10" s="27" t="s">
        <v>3966</v>
      </c>
      <c r="G10" s="27" t="s">
        <v>42</v>
      </c>
      <c r="H10" s="27" t="s">
        <v>21</v>
      </c>
      <c r="I10" s="26">
        <v>1</v>
      </c>
      <c r="J10" s="28">
        <v>71428.570000000007</v>
      </c>
      <c r="K10" s="28">
        <f t="shared" ref="K10:K11" si="8">I10*J10</f>
        <v>71428.570000000007</v>
      </c>
      <c r="L10" s="28">
        <f t="shared" ref="L10:L11" si="9">K10</f>
        <v>71428.570000000007</v>
      </c>
      <c r="M10" s="78"/>
      <c r="N10" s="78"/>
      <c r="O10" s="26" t="s">
        <v>96</v>
      </c>
      <c r="P10" s="25" t="s">
        <v>25</v>
      </c>
      <c r="Q10" s="29">
        <v>0</v>
      </c>
    </row>
    <row r="11" spans="1:17" ht="92.25" customHeight="1">
      <c r="A11" s="25" t="s">
        <v>1545</v>
      </c>
      <c r="B11" s="26" t="s">
        <v>5</v>
      </c>
      <c r="C11" s="27" t="s">
        <v>1567</v>
      </c>
      <c r="D11" s="27" t="s">
        <v>35</v>
      </c>
      <c r="E11" s="27" t="s">
        <v>3967</v>
      </c>
      <c r="F11" s="27" t="s">
        <v>3968</v>
      </c>
      <c r="G11" s="27" t="s">
        <v>42</v>
      </c>
      <c r="H11" s="27" t="s">
        <v>21</v>
      </c>
      <c r="I11" s="26">
        <v>1</v>
      </c>
      <c r="J11" s="28">
        <v>71428.570000000007</v>
      </c>
      <c r="K11" s="28">
        <f t="shared" si="8"/>
        <v>71428.570000000007</v>
      </c>
      <c r="L11" s="28">
        <f t="shared" si="9"/>
        <v>71428.570000000007</v>
      </c>
      <c r="M11" s="78"/>
      <c r="N11" s="78"/>
      <c r="O11" s="26" t="s">
        <v>96</v>
      </c>
      <c r="P11" s="25" t="s">
        <v>25</v>
      </c>
      <c r="Q11" s="29">
        <v>0</v>
      </c>
    </row>
    <row r="12" spans="1:17" ht="124.5" customHeight="1">
      <c r="A12" s="25" t="s">
        <v>1545</v>
      </c>
      <c r="B12" s="26" t="s">
        <v>5</v>
      </c>
      <c r="C12" s="27" t="s">
        <v>1567</v>
      </c>
      <c r="D12" s="27" t="s">
        <v>35</v>
      </c>
      <c r="E12" s="27" t="s">
        <v>1611</v>
      </c>
      <c r="F12" s="27" t="s">
        <v>36</v>
      </c>
      <c r="G12" s="27" t="s">
        <v>42</v>
      </c>
      <c r="H12" s="27" t="s">
        <v>21</v>
      </c>
      <c r="I12" s="26">
        <v>1</v>
      </c>
      <c r="J12" s="28">
        <v>72000</v>
      </c>
      <c r="K12" s="28">
        <f t="shared" ref="K12" si="10">I12*J12</f>
        <v>72000</v>
      </c>
      <c r="L12" s="28">
        <f t="shared" ref="L12" si="11">K12</f>
        <v>72000</v>
      </c>
      <c r="M12" s="55"/>
      <c r="N12" s="55"/>
      <c r="O12" s="27" t="s">
        <v>46</v>
      </c>
      <c r="P12" s="25" t="s">
        <v>25</v>
      </c>
      <c r="Q12" s="29">
        <v>0</v>
      </c>
    </row>
    <row r="13" spans="1:17" ht="90">
      <c r="A13" s="25" t="s">
        <v>1545</v>
      </c>
      <c r="B13" s="26" t="s">
        <v>5</v>
      </c>
      <c r="C13" s="27" t="s">
        <v>1567</v>
      </c>
      <c r="D13" s="27" t="s">
        <v>35</v>
      </c>
      <c r="E13" s="27" t="s">
        <v>1611</v>
      </c>
      <c r="F13" s="27" t="s">
        <v>36</v>
      </c>
      <c r="G13" s="27" t="s">
        <v>42</v>
      </c>
      <c r="H13" s="27" t="s">
        <v>21</v>
      </c>
      <c r="I13" s="26">
        <v>1</v>
      </c>
      <c r="J13" s="28">
        <v>134900</v>
      </c>
      <c r="K13" s="28">
        <f t="shared" ref="K13" si="12">I13*J13</f>
        <v>134900</v>
      </c>
      <c r="L13" s="28">
        <f t="shared" ref="L13" si="13">K13</f>
        <v>134900</v>
      </c>
      <c r="M13" s="55"/>
      <c r="N13" s="55"/>
      <c r="O13" s="27" t="s">
        <v>46</v>
      </c>
      <c r="P13" s="25" t="s">
        <v>25</v>
      </c>
      <c r="Q13" s="29">
        <v>0</v>
      </c>
    </row>
    <row r="14" spans="1:17" ht="90">
      <c r="A14" s="25" t="s">
        <v>1545</v>
      </c>
      <c r="B14" s="26" t="s">
        <v>5</v>
      </c>
      <c r="C14" s="27" t="s">
        <v>1567</v>
      </c>
      <c r="D14" s="27" t="s">
        <v>35</v>
      </c>
      <c r="E14" s="27" t="s">
        <v>1611</v>
      </c>
      <c r="F14" s="27" t="s">
        <v>36</v>
      </c>
      <c r="G14" s="27" t="s">
        <v>42</v>
      </c>
      <c r="H14" s="27" t="s">
        <v>21</v>
      </c>
      <c r="I14" s="26">
        <v>1</v>
      </c>
      <c r="J14" s="28">
        <v>55000</v>
      </c>
      <c r="K14" s="28">
        <f t="shared" ref="K14" si="14">I14*J14</f>
        <v>55000</v>
      </c>
      <c r="L14" s="28">
        <f t="shared" ref="L14" si="15">K14</f>
        <v>55000</v>
      </c>
      <c r="M14" s="55"/>
      <c r="N14" s="55"/>
      <c r="O14" s="27" t="s">
        <v>46</v>
      </c>
      <c r="P14" s="25" t="s">
        <v>25</v>
      </c>
      <c r="Q14" s="29">
        <v>0</v>
      </c>
    </row>
    <row r="15" spans="1:17" ht="90">
      <c r="A15" s="25" t="s">
        <v>1545</v>
      </c>
      <c r="B15" s="26" t="s">
        <v>5</v>
      </c>
      <c r="C15" s="27" t="s">
        <v>1567</v>
      </c>
      <c r="D15" s="27" t="s">
        <v>35</v>
      </c>
      <c r="E15" s="27" t="s">
        <v>1612</v>
      </c>
      <c r="F15" s="27" t="s">
        <v>37</v>
      </c>
      <c r="G15" s="27" t="s">
        <v>42</v>
      </c>
      <c r="H15" s="27" t="s">
        <v>21</v>
      </c>
      <c r="I15" s="26">
        <v>1</v>
      </c>
      <c r="J15" s="28">
        <v>124000</v>
      </c>
      <c r="K15" s="28">
        <f t="shared" ref="K15" si="16">I15*J15</f>
        <v>124000</v>
      </c>
      <c r="L15" s="28">
        <f t="shared" ref="L15" si="17">K15</f>
        <v>124000</v>
      </c>
      <c r="M15" s="45"/>
      <c r="N15" s="45"/>
      <c r="O15" s="26" t="s">
        <v>38</v>
      </c>
      <c r="P15" s="25" t="s">
        <v>25</v>
      </c>
      <c r="Q15" s="29">
        <v>0</v>
      </c>
    </row>
    <row r="16" spans="1:17" ht="90">
      <c r="A16" s="25" t="s">
        <v>1545</v>
      </c>
      <c r="B16" s="26" t="s">
        <v>5</v>
      </c>
      <c r="C16" s="27" t="s">
        <v>1567</v>
      </c>
      <c r="D16" s="27" t="s">
        <v>35</v>
      </c>
      <c r="E16" s="27" t="s">
        <v>1612</v>
      </c>
      <c r="F16" s="27" t="s">
        <v>37</v>
      </c>
      <c r="G16" s="27" t="s">
        <v>42</v>
      </c>
      <c r="H16" s="27" t="s">
        <v>21</v>
      </c>
      <c r="I16" s="26">
        <v>1</v>
      </c>
      <c r="J16" s="28">
        <v>125600</v>
      </c>
      <c r="K16" s="28">
        <f t="shared" ref="K16" si="18">I16*J16</f>
        <v>125600</v>
      </c>
      <c r="L16" s="28">
        <f t="shared" ref="L16" si="19">K16</f>
        <v>125600</v>
      </c>
      <c r="M16" s="55"/>
      <c r="N16" s="55"/>
      <c r="O16" s="26" t="s">
        <v>27</v>
      </c>
      <c r="P16" s="25" t="s">
        <v>25</v>
      </c>
      <c r="Q16" s="29">
        <v>0</v>
      </c>
    </row>
    <row r="17" spans="1:17" ht="90">
      <c r="A17" s="25" t="s">
        <v>1545</v>
      </c>
      <c r="B17" s="26" t="s">
        <v>5</v>
      </c>
      <c r="C17" s="27" t="s">
        <v>1567</v>
      </c>
      <c r="D17" s="27" t="s">
        <v>35</v>
      </c>
      <c r="E17" s="27" t="s">
        <v>1612</v>
      </c>
      <c r="F17" s="27" t="s">
        <v>37</v>
      </c>
      <c r="G17" s="27" t="s">
        <v>42</v>
      </c>
      <c r="H17" s="27" t="s">
        <v>21</v>
      </c>
      <c r="I17" s="26">
        <v>1</v>
      </c>
      <c r="J17" s="28">
        <v>140000</v>
      </c>
      <c r="K17" s="28">
        <f t="shared" ref="K17" si="20">I17*J17</f>
        <v>140000</v>
      </c>
      <c r="L17" s="28">
        <f t="shared" ref="L17" si="21">K17</f>
        <v>140000</v>
      </c>
      <c r="M17" s="45"/>
      <c r="N17" s="45"/>
      <c r="O17" s="26" t="s">
        <v>26</v>
      </c>
      <c r="P17" s="25" t="s">
        <v>25</v>
      </c>
      <c r="Q17" s="29">
        <v>0</v>
      </c>
    </row>
    <row r="18" spans="1:17" ht="90">
      <c r="A18" s="25" t="s">
        <v>1545</v>
      </c>
      <c r="B18" s="26" t="s">
        <v>5</v>
      </c>
      <c r="C18" s="27" t="s">
        <v>1567</v>
      </c>
      <c r="D18" s="27" t="s">
        <v>35</v>
      </c>
      <c r="E18" s="27" t="s">
        <v>1612</v>
      </c>
      <c r="F18" s="27" t="s">
        <v>37</v>
      </c>
      <c r="G18" s="27" t="s">
        <v>42</v>
      </c>
      <c r="H18" s="27" t="s">
        <v>21</v>
      </c>
      <c r="I18" s="26">
        <v>1</v>
      </c>
      <c r="J18" s="28">
        <v>157236.6</v>
      </c>
      <c r="K18" s="28">
        <f t="shared" ref="K18" si="22">I18*J18</f>
        <v>157236.6</v>
      </c>
      <c r="L18" s="28">
        <f t="shared" ref="L18" si="23">K18</f>
        <v>157236.6</v>
      </c>
      <c r="M18" s="26"/>
      <c r="N18" s="26"/>
      <c r="O18" s="26" t="s">
        <v>27</v>
      </c>
      <c r="P18" s="25" t="s">
        <v>25</v>
      </c>
      <c r="Q18" s="29">
        <v>100</v>
      </c>
    </row>
    <row r="19" spans="1:17" ht="90">
      <c r="A19" s="25" t="s">
        <v>1545</v>
      </c>
      <c r="B19" s="26" t="s">
        <v>5</v>
      </c>
      <c r="C19" s="27" t="s">
        <v>1567</v>
      </c>
      <c r="D19" s="27" t="s">
        <v>35</v>
      </c>
      <c r="E19" s="27" t="s">
        <v>1612</v>
      </c>
      <c r="F19" s="27" t="s">
        <v>37</v>
      </c>
      <c r="G19" s="27" t="s">
        <v>42</v>
      </c>
      <c r="H19" s="27" t="s">
        <v>21</v>
      </c>
      <c r="I19" s="26">
        <v>1</v>
      </c>
      <c r="J19" s="28">
        <v>66964.28</v>
      </c>
      <c r="K19" s="28">
        <f t="shared" ref="K19" si="24">I19*J19</f>
        <v>66964.28</v>
      </c>
      <c r="L19" s="28">
        <f t="shared" ref="L19" si="25">K19</f>
        <v>66964.28</v>
      </c>
      <c r="M19" s="55"/>
      <c r="N19" s="55"/>
      <c r="O19" s="26" t="s">
        <v>27</v>
      </c>
      <c r="P19" s="25" t="s">
        <v>25</v>
      </c>
      <c r="Q19" s="29">
        <v>0</v>
      </c>
    </row>
    <row r="20" spans="1:17" ht="90">
      <c r="A20" s="25" t="s">
        <v>1545</v>
      </c>
      <c r="B20" s="26" t="s">
        <v>5</v>
      </c>
      <c r="C20" s="27" t="s">
        <v>1567</v>
      </c>
      <c r="D20" s="27" t="s">
        <v>35</v>
      </c>
      <c r="E20" s="27" t="s">
        <v>1612</v>
      </c>
      <c r="F20" s="27" t="s">
        <v>37</v>
      </c>
      <c r="G20" s="27" t="s">
        <v>42</v>
      </c>
      <c r="H20" s="27" t="s">
        <v>21</v>
      </c>
      <c r="I20" s="26">
        <v>1</v>
      </c>
      <c r="J20" s="28">
        <v>28125</v>
      </c>
      <c r="K20" s="28">
        <f t="shared" ref="K20" si="26">I20*J20</f>
        <v>28125</v>
      </c>
      <c r="L20" s="28">
        <f t="shared" ref="L20" si="27">K20</f>
        <v>28125</v>
      </c>
      <c r="M20" s="61"/>
      <c r="N20" s="61"/>
      <c r="O20" s="26" t="s">
        <v>46</v>
      </c>
      <c r="P20" s="25" t="s">
        <v>25</v>
      </c>
      <c r="Q20" s="29">
        <v>0</v>
      </c>
    </row>
    <row r="21" spans="1:17" ht="90">
      <c r="A21" s="25" t="s">
        <v>1545</v>
      </c>
      <c r="B21" s="26" t="s">
        <v>5</v>
      </c>
      <c r="C21" s="27" t="s">
        <v>1567</v>
      </c>
      <c r="D21" s="27" t="s">
        <v>35</v>
      </c>
      <c r="E21" s="27" t="s">
        <v>3814</v>
      </c>
      <c r="F21" s="27" t="s">
        <v>3815</v>
      </c>
      <c r="G21" s="27" t="s">
        <v>42</v>
      </c>
      <c r="H21" s="27" t="s">
        <v>21</v>
      </c>
      <c r="I21" s="26">
        <v>1</v>
      </c>
      <c r="J21" s="38">
        <v>99692.85</v>
      </c>
      <c r="K21" s="28">
        <f t="shared" ref="K21:K22" si="28">I21*J21</f>
        <v>99692.85</v>
      </c>
      <c r="L21" s="28">
        <f t="shared" ref="L21:L22" si="29">K21</f>
        <v>99692.85</v>
      </c>
      <c r="M21" s="61"/>
      <c r="N21" s="61"/>
      <c r="O21" s="26" t="s">
        <v>96</v>
      </c>
      <c r="P21" s="25" t="s">
        <v>25</v>
      </c>
      <c r="Q21" s="29">
        <v>0</v>
      </c>
    </row>
    <row r="22" spans="1:17" ht="87" customHeight="1">
      <c r="A22" s="25" t="s">
        <v>1545</v>
      </c>
      <c r="B22" s="26" t="s">
        <v>5</v>
      </c>
      <c r="C22" s="27" t="s">
        <v>1567</v>
      </c>
      <c r="D22" s="27" t="s">
        <v>35</v>
      </c>
      <c r="E22" s="27" t="s">
        <v>3971</v>
      </c>
      <c r="F22" s="27" t="s">
        <v>3972</v>
      </c>
      <c r="G22" s="27" t="s">
        <v>42</v>
      </c>
      <c r="H22" s="27" t="s">
        <v>21</v>
      </c>
      <c r="I22" s="26">
        <v>1</v>
      </c>
      <c r="J22" s="28">
        <v>60714.28</v>
      </c>
      <c r="K22" s="28">
        <f t="shared" si="28"/>
        <v>60714.28</v>
      </c>
      <c r="L22" s="28">
        <f t="shared" si="29"/>
        <v>60714.28</v>
      </c>
      <c r="M22" s="78"/>
      <c r="N22" s="78"/>
      <c r="O22" s="26" t="s">
        <v>96</v>
      </c>
      <c r="P22" s="25" t="s">
        <v>25</v>
      </c>
      <c r="Q22" s="29">
        <v>0</v>
      </c>
    </row>
    <row r="23" spans="1:17" ht="90">
      <c r="A23" s="25" t="s">
        <v>1545</v>
      </c>
      <c r="B23" s="26" t="s">
        <v>5</v>
      </c>
      <c r="C23" s="27" t="s">
        <v>1567</v>
      </c>
      <c r="D23" s="27" t="s">
        <v>35</v>
      </c>
      <c r="E23" s="27" t="s">
        <v>1613</v>
      </c>
      <c r="F23" s="27" t="s">
        <v>43</v>
      </c>
      <c r="G23" s="27" t="s">
        <v>42</v>
      </c>
      <c r="H23" s="27" t="s">
        <v>21</v>
      </c>
      <c r="I23" s="26">
        <v>1</v>
      </c>
      <c r="J23" s="28">
        <v>135000</v>
      </c>
      <c r="K23" s="28">
        <f t="shared" ref="K23" si="30">I23*J23</f>
        <v>135000</v>
      </c>
      <c r="L23" s="28">
        <f t="shared" ref="L23" si="31">K23</f>
        <v>135000</v>
      </c>
      <c r="M23" s="55"/>
      <c r="N23" s="55"/>
      <c r="O23" s="26" t="s">
        <v>27</v>
      </c>
      <c r="P23" s="25" t="s">
        <v>25</v>
      </c>
      <c r="Q23" s="29">
        <v>0</v>
      </c>
    </row>
    <row r="24" spans="1:17" ht="90">
      <c r="A24" s="25" t="s">
        <v>1545</v>
      </c>
      <c r="B24" s="26" t="s">
        <v>5</v>
      </c>
      <c r="C24" s="27" t="s">
        <v>1567</v>
      </c>
      <c r="D24" s="27" t="s">
        <v>35</v>
      </c>
      <c r="E24" s="27" t="s">
        <v>1613</v>
      </c>
      <c r="F24" s="27" t="s">
        <v>43</v>
      </c>
      <c r="G24" s="27" t="s">
        <v>42</v>
      </c>
      <c r="H24" s="27" t="s">
        <v>21</v>
      </c>
      <c r="I24" s="26">
        <v>1</v>
      </c>
      <c r="J24" s="28">
        <v>27896.42</v>
      </c>
      <c r="K24" s="28">
        <f t="shared" ref="K24" si="32">I24*J24</f>
        <v>27896.42</v>
      </c>
      <c r="L24" s="28">
        <f t="shared" ref="L24" si="33">K24</f>
        <v>27896.42</v>
      </c>
      <c r="M24" s="26"/>
      <c r="N24" s="26"/>
      <c r="O24" s="26" t="s">
        <v>46</v>
      </c>
      <c r="P24" s="25" t="s">
        <v>25</v>
      </c>
      <c r="Q24" s="29">
        <v>0</v>
      </c>
    </row>
    <row r="25" spans="1:17" ht="90">
      <c r="A25" s="25" t="s">
        <v>1545</v>
      </c>
      <c r="B25" s="26" t="s">
        <v>5</v>
      </c>
      <c r="C25" s="27" t="s">
        <v>1567</v>
      </c>
      <c r="D25" s="27" t="s">
        <v>35</v>
      </c>
      <c r="E25" s="27" t="s">
        <v>1613</v>
      </c>
      <c r="F25" s="27" t="s">
        <v>43</v>
      </c>
      <c r="G25" s="27" t="s">
        <v>42</v>
      </c>
      <c r="H25" s="27" t="s">
        <v>21</v>
      </c>
      <c r="I25" s="26">
        <v>1</v>
      </c>
      <c r="J25" s="28">
        <v>366829.46</v>
      </c>
      <c r="K25" s="28">
        <f t="shared" ref="K25" si="34">I25*J25</f>
        <v>366829.46</v>
      </c>
      <c r="L25" s="28">
        <f t="shared" ref="L25" si="35">K25</f>
        <v>366829.46</v>
      </c>
      <c r="M25" s="26"/>
      <c r="N25" s="26"/>
      <c r="O25" s="26" t="s">
        <v>38</v>
      </c>
      <c r="P25" s="25" t="s">
        <v>25</v>
      </c>
      <c r="Q25" s="29">
        <v>100</v>
      </c>
    </row>
    <row r="26" spans="1:17" ht="90">
      <c r="A26" s="25" t="s">
        <v>1545</v>
      </c>
      <c r="B26" s="26" t="s">
        <v>5</v>
      </c>
      <c r="C26" s="27" t="s">
        <v>1567</v>
      </c>
      <c r="D26" s="27" t="s">
        <v>35</v>
      </c>
      <c r="E26" s="27" t="s">
        <v>1613</v>
      </c>
      <c r="F26" s="27" t="s">
        <v>43</v>
      </c>
      <c r="G26" s="27" t="s">
        <v>42</v>
      </c>
      <c r="H26" s="27" t="s">
        <v>21</v>
      </c>
      <c r="I26" s="26">
        <v>1</v>
      </c>
      <c r="J26" s="28">
        <v>338108.92</v>
      </c>
      <c r="K26" s="28">
        <f t="shared" ref="K26" si="36">I26*J26</f>
        <v>338108.92</v>
      </c>
      <c r="L26" s="28">
        <f t="shared" ref="L26" si="37">K26</f>
        <v>338108.92</v>
      </c>
      <c r="M26" s="45"/>
      <c r="N26" s="45"/>
      <c r="O26" s="26" t="s">
        <v>48</v>
      </c>
      <c r="P26" s="25" t="s">
        <v>25</v>
      </c>
      <c r="Q26" s="29">
        <v>0</v>
      </c>
    </row>
    <row r="27" spans="1:17" ht="90">
      <c r="A27" s="25" t="s">
        <v>1545</v>
      </c>
      <c r="B27" s="26" t="s">
        <v>5</v>
      </c>
      <c r="C27" s="27" t="s">
        <v>1567</v>
      </c>
      <c r="D27" s="27" t="s">
        <v>35</v>
      </c>
      <c r="E27" s="27" t="s">
        <v>1613</v>
      </c>
      <c r="F27" s="27" t="s">
        <v>43</v>
      </c>
      <c r="G27" s="27" t="s">
        <v>42</v>
      </c>
      <c r="H27" s="27" t="s">
        <v>21</v>
      </c>
      <c r="I27" s="26">
        <v>1</v>
      </c>
      <c r="J27" s="28">
        <v>56250</v>
      </c>
      <c r="K27" s="28">
        <f t="shared" ref="K27" si="38">I27*J27</f>
        <v>56250</v>
      </c>
      <c r="L27" s="28">
        <f t="shared" ref="L27" si="39">K27</f>
        <v>56250</v>
      </c>
      <c r="M27" s="55"/>
      <c r="N27" s="55"/>
      <c r="O27" s="26" t="s">
        <v>27</v>
      </c>
      <c r="P27" s="25" t="s">
        <v>25</v>
      </c>
      <c r="Q27" s="29">
        <v>100</v>
      </c>
    </row>
    <row r="28" spans="1:17" ht="90">
      <c r="A28" s="25" t="s">
        <v>1545</v>
      </c>
      <c r="B28" s="26" t="s">
        <v>5</v>
      </c>
      <c r="C28" s="27" t="s">
        <v>1567</v>
      </c>
      <c r="D28" s="27" t="s">
        <v>35</v>
      </c>
      <c r="E28" s="27" t="s">
        <v>1613</v>
      </c>
      <c r="F28" s="27" t="s">
        <v>43</v>
      </c>
      <c r="G28" s="27" t="s">
        <v>42</v>
      </c>
      <c r="H28" s="27" t="s">
        <v>21</v>
      </c>
      <c r="I28" s="26">
        <v>1</v>
      </c>
      <c r="J28" s="28">
        <v>415178.57</v>
      </c>
      <c r="K28" s="28">
        <f t="shared" ref="K28" si="40">I28*J28</f>
        <v>415178.57</v>
      </c>
      <c r="L28" s="28">
        <f t="shared" ref="L28" si="41">K28</f>
        <v>415178.57</v>
      </c>
      <c r="M28" s="55"/>
      <c r="N28" s="55"/>
      <c r="O28" s="26" t="s">
        <v>46</v>
      </c>
      <c r="P28" s="25" t="s">
        <v>25</v>
      </c>
      <c r="Q28" s="29">
        <v>0</v>
      </c>
    </row>
    <row r="29" spans="1:17" ht="90">
      <c r="A29" s="25" t="s">
        <v>1545</v>
      </c>
      <c r="B29" s="26" t="s">
        <v>5</v>
      </c>
      <c r="C29" s="27" t="s">
        <v>1567</v>
      </c>
      <c r="D29" s="27" t="s">
        <v>35</v>
      </c>
      <c r="E29" s="27" t="s">
        <v>1613</v>
      </c>
      <c r="F29" s="27" t="s">
        <v>43</v>
      </c>
      <c r="G29" s="27" t="s">
        <v>42</v>
      </c>
      <c r="H29" s="27" t="s">
        <v>21</v>
      </c>
      <c r="I29" s="26">
        <v>1</v>
      </c>
      <c r="J29" s="28">
        <v>245491.96</v>
      </c>
      <c r="K29" s="28">
        <f t="shared" ref="K29" si="42">I29*J29</f>
        <v>245491.96</v>
      </c>
      <c r="L29" s="28">
        <f t="shared" ref="L29" si="43">K29</f>
        <v>245491.96</v>
      </c>
      <c r="M29" s="45"/>
      <c r="N29" s="45"/>
      <c r="O29" s="26" t="s">
        <v>39</v>
      </c>
      <c r="P29" s="25" t="s">
        <v>25</v>
      </c>
      <c r="Q29" s="29">
        <v>0</v>
      </c>
    </row>
    <row r="30" spans="1:17" ht="90">
      <c r="A30" s="25" t="s">
        <v>1545</v>
      </c>
      <c r="B30" s="26" t="s">
        <v>5</v>
      </c>
      <c r="C30" s="27" t="s">
        <v>1567</v>
      </c>
      <c r="D30" s="27" t="s">
        <v>35</v>
      </c>
      <c r="E30" s="27" t="s">
        <v>1613</v>
      </c>
      <c r="F30" s="27" t="s">
        <v>43</v>
      </c>
      <c r="G30" s="27" t="s">
        <v>42</v>
      </c>
      <c r="H30" s="27" t="s">
        <v>21</v>
      </c>
      <c r="I30" s="26">
        <v>1</v>
      </c>
      <c r="J30" s="28">
        <v>409525</v>
      </c>
      <c r="K30" s="28">
        <f t="shared" ref="K30" si="44">I30*J30</f>
        <v>409525</v>
      </c>
      <c r="L30" s="28">
        <f t="shared" ref="L30" si="45">K30</f>
        <v>409525</v>
      </c>
      <c r="M30" s="26"/>
      <c r="N30" s="26"/>
      <c r="O30" s="26" t="s">
        <v>48</v>
      </c>
      <c r="P30" s="25" t="s">
        <v>25</v>
      </c>
      <c r="Q30" s="29">
        <v>0</v>
      </c>
    </row>
    <row r="31" spans="1:17" ht="90">
      <c r="A31" s="25" t="s">
        <v>1545</v>
      </c>
      <c r="B31" s="26" t="s">
        <v>5</v>
      </c>
      <c r="C31" s="27" t="s">
        <v>1567</v>
      </c>
      <c r="D31" s="27" t="s">
        <v>35</v>
      </c>
      <c r="E31" s="27" t="s">
        <v>1613</v>
      </c>
      <c r="F31" s="27" t="s">
        <v>43</v>
      </c>
      <c r="G31" s="27" t="s">
        <v>42</v>
      </c>
      <c r="H31" s="27" t="s">
        <v>21</v>
      </c>
      <c r="I31" s="26">
        <v>1</v>
      </c>
      <c r="J31" s="28">
        <v>123250</v>
      </c>
      <c r="K31" s="28">
        <f t="shared" ref="K31" si="46">I31*J31</f>
        <v>123250</v>
      </c>
      <c r="L31" s="28">
        <f t="shared" ref="L31" si="47">K31</f>
        <v>123250</v>
      </c>
      <c r="M31" s="45"/>
      <c r="N31" s="45"/>
      <c r="O31" s="26" t="s">
        <v>48</v>
      </c>
      <c r="P31" s="25" t="s">
        <v>25</v>
      </c>
      <c r="Q31" s="29">
        <v>0</v>
      </c>
    </row>
    <row r="32" spans="1:17" ht="90">
      <c r="A32" s="25" t="s">
        <v>1545</v>
      </c>
      <c r="B32" s="26" t="s">
        <v>5</v>
      </c>
      <c r="C32" s="27" t="s">
        <v>1567</v>
      </c>
      <c r="D32" s="27" t="s">
        <v>35</v>
      </c>
      <c r="E32" s="27" t="s">
        <v>3713</v>
      </c>
      <c r="F32" s="27" t="s">
        <v>43</v>
      </c>
      <c r="G32" s="27" t="s">
        <v>42</v>
      </c>
      <c r="H32" s="27" t="s">
        <v>21</v>
      </c>
      <c r="I32" s="26">
        <v>1</v>
      </c>
      <c r="J32" s="28">
        <v>56250</v>
      </c>
      <c r="K32" s="28">
        <f t="shared" ref="K32:K33" si="48">I32*J32</f>
        <v>56250</v>
      </c>
      <c r="L32" s="28">
        <f t="shared" ref="L32:L33" si="49">K32</f>
        <v>56250</v>
      </c>
      <c r="M32" s="45"/>
      <c r="N32" s="45"/>
      <c r="O32" s="26" t="s">
        <v>48</v>
      </c>
      <c r="P32" s="25" t="s">
        <v>25</v>
      </c>
      <c r="Q32" s="29">
        <v>0</v>
      </c>
    </row>
    <row r="33" spans="1:17" ht="90">
      <c r="A33" s="25" t="s">
        <v>1545</v>
      </c>
      <c r="B33" s="26" t="s">
        <v>5</v>
      </c>
      <c r="C33" s="27" t="s">
        <v>1567</v>
      </c>
      <c r="D33" s="27" t="s">
        <v>35</v>
      </c>
      <c r="E33" s="27" t="s">
        <v>3713</v>
      </c>
      <c r="F33" s="27" t="s">
        <v>43</v>
      </c>
      <c r="G33" s="27" t="s">
        <v>42</v>
      </c>
      <c r="H33" s="27" t="s">
        <v>21</v>
      </c>
      <c r="I33" s="26">
        <v>1</v>
      </c>
      <c r="J33" s="28">
        <v>74107.14</v>
      </c>
      <c r="K33" s="28">
        <f t="shared" si="48"/>
        <v>74107.14</v>
      </c>
      <c r="L33" s="28">
        <f t="shared" si="49"/>
        <v>74107.14</v>
      </c>
      <c r="M33" s="45"/>
      <c r="N33" s="45"/>
      <c r="O33" s="26" t="s">
        <v>48</v>
      </c>
      <c r="P33" s="25" t="s">
        <v>25</v>
      </c>
      <c r="Q33" s="29">
        <v>0</v>
      </c>
    </row>
    <row r="34" spans="1:17" ht="90">
      <c r="A34" s="25" t="s">
        <v>1545</v>
      </c>
      <c r="B34" s="26" t="s">
        <v>5</v>
      </c>
      <c r="C34" s="27" t="s">
        <v>1567</v>
      </c>
      <c r="D34" s="27" t="s">
        <v>35</v>
      </c>
      <c r="E34" s="27" t="s">
        <v>1613</v>
      </c>
      <c r="F34" s="27" t="s">
        <v>43</v>
      </c>
      <c r="G34" s="27" t="s">
        <v>42</v>
      </c>
      <c r="H34" s="27" t="s">
        <v>21</v>
      </c>
      <c r="I34" s="26">
        <v>1</v>
      </c>
      <c r="J34" s="28">
        <v>136210.71</v>
      </c>
      <c r="K34" s="28">
        <f t="shared" ref="K34" si="50">I34*J34</f>
        <v>136210.71</v>
      </c>
      <c r="L34" s="28">
        <f t="shared" ref="L34" si="51">K34</f>
        <v>136210.71</v>
      </c>
      <c r="M34" s="26"/>
      <c r="N34" s="26"/>
      <c r="O34" s="26" t="s">
        <v>38</v>
      </c>
      <c r="P34" s="25" t="s">
        <v>25</v>
      </c>
      <c r="Q34" s="29">
        <v>100</v>
      </c>
    </row>
    <row r="35" spans="1:17" ht="90">
      <c r="A35" s="25" t="s">
        <v>1545</v>
      </c>
      <c r="B35" s="26" t="s">
        <v>5</v>
      </c>
      <c r="C35" s="27" t="s">
        <v>1567</v>
      </c>
      <c r="D35" s="27" t="s">
        <v>35</v>
      </c>
      <c r="E35" s="27" t="s">
        <v>1613</v>
      </c>
      <c r="F35" s="27" t="s">
        <v>43</v>
      </c>
      <c r="G35" s="27" t="s">
        <v>42</v>
      </c>
      <c r="H35" s="27" t="s">
        <v>21</v>
      </c>
      <c r="I35" s="26">
        <v>1</v>
      </c>
      <c r="J35" s="28">
        <v>441391.96</v>
      </c>
      <c r="K35" s="28">
        <f t="shared" ref="K35" si="52">I35*J35</f>
        <v>441391.96</v>
      </c>
      <c r="L35" s="28">
        <f t="shared" ref="L35" si="53">K35</f>
        <v>441391.96</v>
      </c>
      <c r="M35" s="55"/>
      <c r="N35" s="55"/>
      <c r="O35" s="26" t="s">
        <v>39</v>
      </c>
      <c r="P35" s="25" t="s">
        <v>25</v>
      </c>
      <c r="Q35" s="29">
        <v>100</v>
      </c>
    </row>
    <row r="36" spans="1:17" ht="90">
      <c r="A36" s="25" t="s">
        <v>1545</v>
      </c>
      <c r="B36" s="26" t="s">
        <v>5</v>
      </c>
      <c r="C36" s="27" t="s">
        <v>1567</v>
      </c>
      <c r="D36" s="27" t="s">
        <v>35</v>
      </c>
      <c r="E36" s="27" t="s">
        <v>1613</v>
      </c>
      <c r="F36" s="27" t="s">
        <v>43</v>
      </c>
      <c r="G36" s="27" t="s">
        <v>42</v>
      </c>
      <c r="H36" s="27" t="s">
        <v>21</v>
      </c>
      <c r="I36" s="26">
        <v>1</v>
      </c>
      <c r="J36" s="28">
        <v>78110.710000000006</v>
      </c>
      <c r="K36" s="28">
        <f t="shared" ref="K36" si="54">I36*J36</f>
        <v>78110.710000000006</v>
      </c>
      <c r="L36" s="28">
        <f t="shared" ref="L36" si="55">K36</f>
        <v>78110.710000000006</v>
      </c>
      <c r="M36" s="26"/>
      <c r="N36" s="26"/>
      <c r="O36" s="26" t="s">
        <v>47</v>
      </c>
      <c r="P36" s="25" t="s">
        <v>25</v>
      </c>
      <c r="Q36" s="29">
        <v>0</v>
      </c>
    </row>
    <row r="37" spans="1:17" ht="90">
      <c r="A37" s="25" t="s">
        <v>1545</v>
      </c>
      <c r="B37" s="26" t="s">
        <v>5</v>
      </c>
      <c r="C37" s="27" t="s">
        <v>1567</v>
      </c>
      <c r="D37" s="27" t="s">
        <v>35</v>
      </c>
      <c r="E37" s="27" t="s">
        <v>1614</v>
      </c>
      <c r="F37" s="27" t="s">
        <v>50</v>
      </c>
      <c r="G37" s="27" t="s">
        <v>42</v>
      </c>
      <c r="H37" s="27" t="s">
        <v>21</v>
      </c>
      <c r="I37" s="26">
        <v>1</v>
      </c>
      <c r="J37" s="28">
        <v>400000</v>
      </c>
      <c r="K37" s="28">
        <f t="shared" ref="K37" si="56">I37*J37</f>
        <v>400000</v>
      </c>
      <c r="L37" s="28">
        <f t="shared" ref="L37" si="57">K37</f>
        <v>400000</v>
      </c>
      <c r="M37" s="55"/>
      <c r="N37" s="55"/>
      <c r="O37" s="26" t="s">
        <v>27</v>
      </c>
      <c r="P37" s="25" t="s">
        <v>25</v>
      </c>
      <c r="Q37" s="29">
        <v>0</v>
      </c>
    </row>
    <row r="38" spans="1:17" ht="90">
      <c r="A38" s="25" t="s">
        <v>1545</v>
      </c>
      <c r="B38" s="26" t="s">
        <v>5</v>
      </c>
      <c r="C38" s="27" t="s">
        <v>1567</v>
      </c>
      <c r="D38" s="27" t="s">
        <v>35</v>
      </c>
      <c r="E38" s="27" t="s">
        <v>2733</v>
      </c>
      <c r="F38" s="27" t="s">
        <v>2734</v>
      </c>
      <c r="G38" s="27" t="s">
        <v>42</v>
      </c>
      <c r="H38" s="27" t="s">
        <v>21</v>
      </c>
      <c r="I38" s="26">
        <v>1</v>
      </c>
      <c r="J38" s="28">
        <v>324616.96000000002</v>
      </c>
      <c r="K38" s="28">
        <f t="shared" ref="K38" si="58">I38*J38</f>
        <v>324616.96000000002</v>
      </c>
      <c r="L38" s="28">
        <f t="shared" ref="L38" si="59">K38</f>
        <v>324616.96000000002</v>
      </c>
      <c r="M38" s="26"/>
      <c r="N38" s="26"/>
      <c r="O38" s="26" t="s">
        <v>38</v>
      </c>
      <c r="P38" s="25" t="s">
        <v>25</v>
      </c>
      <c r="Q38" s="29">
        <v>100</v>
      </c>
    </row>
    <row r="39" spans="1:17" ht="90">
      <c r="A39" s="25" t="s">
        <v>1545</v>
      </c>
      <c r="B39" s="26" t="s">
        <v>5</v>
      </c>
      <c r="C39" s="27" t="s">
        <v>1567</v>
      </c>
      <c r="D39" s="27" t="s">
        <v>35</v>
      </c>
      <c r="E39" s="27" t="s">
        <v>2735</v>
      </c>
      <c r="F39" s="27" t="s">
        <v>2736</v>
      </c>
      <c r="G39" s="27" t="s">
        <v>42</v>
      </c>
      <c r="H39" s="27" t="s">
        <v>21</v>
      </c>
      <c r="I39" s="26">
        <v>1</v>
      </c>
      <c r="J39" s="28">
        <v>1000000</v>
      </c>
      <c r="K39" s="28">
        <f t="shared" ref="K39" si="60">I39*J39</f>
        <v>1000000</v>
      </c>
      <c r="L39" s="28">
        <f t="shared" ref="L39" si="61">K39</f>
        <v>1000000</v>
      </c>
      <c r="M39" s="55"/>
      <c r="N39" s="55"/>
      <c r="O39" s="26" t="s">
        <v>38</v>
      </c>
      <c r="P39" s="25" t="s">
        <v>25</v>
      </c>
      <c r="Q39" s="29">
        <v>100</v>
      </c>
    </row>
    <row r="40" spans="1:17" ht="90">
      <c r="A40" s="25" t="s">
        <v>1545</v>
      </c>
      <c r="B40" s="26" t="s">
        <v>5</v>
      </c>
      <c r="C40" s="27" t="s">
        <v>1567</v>
      </c>
      <c r="D40" s="27" t="s">
        <v>35</v>
      </c>
      <c r="E40" s="27" t="s">
        <v>1622</v>
      </c>
      <c r="F40" s="27" t="s">
        <v>60</v>
      </c>
      <c r="G40" s="27" t="s">
        <v>42</v>
      </c>
      <c r="H40" s="27" t="s">
        <v>21</v>
      </c>
      <c r="I40" s="26">
        <v>1</v>
      </c>
      <c r="J40" s="28">
        <v>600000</v>
      </c>
      <c r="K40" s="28">
        <f t="shared" ref="K40" si="62">I40*J40</f>
        <v>600000</v>
      </c>
      <c r="L40" s="28">
        <f t="shared" ref="L40" si="63">K40</f>
        <v>600000</v>
      </c>
      <c r="M40" s="55"/>
      <c r="N40" s="55"/>
      <c r="O40" s="26" t="s">
        <v>39</v>
      </c>
      <c r="P40" s="25" t="s">
        <v>25</v>
      </c>
      <c r="Q40" s="29">
        <v>0</v>
      </c>
    </row>
    <row r="41" spans="1:17" ht="90">
      <c r="A41" s="25" t="s">
        <v>1545</v>
      </c>
      <c r="B41" s="26" t="s">
        <v>5</v>
      </c>
      <c r="C41" s="27" t="s">
        <v>1567</v>
      </c>
      <c r="D41" s="27" t="s">
        <v>35</v>
      </c>
      <c r="E41" s="27" t="s">
        <v>1615</v>
      </c>
      <c r="F41" s="27" t="s">
        <v>52</v>
      </c>
      <c r="G41" s="27" t="s">
        <v>42</v>
      </c>
      <c r="H41" s="27" t="s">
        <v>21</v>
      </c>
      <c r="I41" s="26">
        <v>1</v>
      </c>
      <c r="J41" s="28">
        <v>162308.92000000001</v>
      </c>
      <c r="K41" s="28">
        <f t="shared" ref="K41" si="64">I41*J41</f>
        <v>162308.92000000001</v>
      </c>
      <c r="L41" s="28">
        <f t="shared" ref="L41" si="65">K41</f>
        <v>162308.92000000001</v>
      </c>
      <c r="M41" s="26"/>
      <c r="N41" s="26"/>
      <c r="O41" s="26" t="s">
        <v>26</v>
      </c>
      <c r="P41" s="25" t="s">
        <v>25</v>
      </c>
      <c r="Q41" s="29">
        <v>100</v>
      </c>
    </row>
    <row r="42" spans="1:17" ht="90">
      <c r="A42" s="25" t="s">
        <v>1545</v>
      </c>
      <c r="B42" s="26" t="s">
        <v>5</v>
      </c>
      <c r="C42" s="27" t="s">
        <v>1567</v>
      </c>
      <c r="D42" s="27" t="s">
        <v>35</v>
      </c>
      <c r="E42" s="27" t="s">
        <v>3710</v>
      </c>
      <c r="F42" s="27" t="s">
        <v>3711</v>
      </c>
      <c r="G42" s="27" t="s">
        <v>42</v>
      </c>
      <c r="H42" s="27" t="s">
        <v>21</v>
      </c>
      <c r="I42" s="26">
        <v>1</v>
      </c>
      <c r="J42" s="28">
        <v>240000</v>
      </c>
      <c r="K42" s="28">
        <f t="shared" ref="K42" si="66">I42*J42</f>
        <v>240000</v>
      </c>
      <c r="L42" s="28">
        <f t="shared" ref="L42" si="67">K42</f>
        <v>240000</v>
      </c>
      <c r="M42" s="45"/>
      <c r="N42" s="45"/>
      <c r="O42" s="26" t="s">
        <v>38</v>
      </c>
      <c r="P42" s="25" t="s">
        <v>25</v>
      </c>
      <c r="Q42" s="29">
        <v>100</v>
      </c>
    </row>
    <row r="43" spans="1:17" ht="90">
      <c r="A43" s="25" t="s">
        <v>1545</v>
      </c>
      <c r="B43" s="26" t="s">
        <v>5</v>
      </c>
      <c r="C43" s="27" t="s">
        <v>1567</v>
      </c>
      <c r="D43" s="27" t="s">
        <v>35</v>
      </c>
      <c r="E43" s="27" t="s">
        <v>3710</v>
      </c>
      <c r="F43" s="27" t="s">
        <v>3711</v>
      </c>
      <c r="G43" s="27" t="s">
        <v>42</v>
      </c>
      <c r="H43" s="27" t="s">
        <v>21</v>
      </c>
      <c r="I43" s="26">
        <v>1</v>
      </c>
      <c r="J43" s="28">
        <v>250000</v>
      </c>
      <c r="K43" s="28">
        <f t="shared" ref="K43" si="68">I43*J43</f>
        <v>250000</v>
      </c>
      <c r="L43" s="28">
        <f t="shared" ref="L43" si="69">K43</f>
        <v>250000</v>
      </c>
      <c r="M43" s="45"/>
      <c r="N43" s="45"/>
      <c r="O43" s="26" t="s">
        <v>48</v>
      </c>
      <c r="P43" s="25" t="s">
        <v>25</v>
      </c>
      <c r="Q43" s="29">
        <v>0</v>
      </c>
    </row>
    <row r="44" spans="1:17" s="47" customFormat="1" ht="90">
      <c r="A44" s="25" t="s">
        <v>1545</v>
      </c>
      <c r="B44" s="26" t="s">
        <v>5</v>
      </c>
      <c r="C44" s="27" t="s">
        <v>1567</v>
      </c>
      <c r="D44" s="27" t="s">
        <v>35</v>
      </c>
      <c r="E44" s="27" t="s">
        <v>3710</v>
      </c>
      <c r="F44" s="27" t="s">
        <v>3711</v>
      </c>
      <c r="G44" s="27" t="s">
        <v>42</v>
      </c>
      <c r="H44" s="27" t="s">
        <v>21</v>
      </c>
      <c r="I44" s="26">
        <v>1</v>
      </c>
      <c r="J44" s="28">
        <v>90178.57</v>
      </c>
      <c r="K44" s="28">
        <f t="shared" ref="K44:K47" si="70">I44*J44</f>
        <v>90178.57</v>
      </c>
      <c r="L44" s="28">
        <f t="shared" ref="L44:L47" si="71">K44</f>
        <v>90178.57</v>
      </c>
      <c r="M44" s="45"/>
      <c r="N44" s="45"/>
      <c r="O44" s="26" t="s">
        <v>48</v>
      </c>
      <c r="P44" s="25" t="s">
        <v>25</v>
      </c>
      <c r="Q44" s="29">
        <v>0</v>
      </c>
    </row>
    <row r="45" spans="1:17" ht="90">
      <c r="A45" s="25" t="s">
        <v>1545</v>
      </c>
      <c r="B45" s="26" t="s">
        <v>5</v>
      </c>
      <c r="C45" s="27" t="s">
        <v>1567</v>
      </c>
      <c r="D45" s="27" t="s">
        <v>35</v>
      </c>
      <c r="E45" s="27" t="s">
        <v>1616</v>
      </c>
      <c r="F45" s="27" t="s">
        <v>3707</v>
      </c>
      <c r="G45" s="27" t="s">
        <v>42</v>
      </c>
      <c r="H45" s="27" t="s">
        <v>21</v>
      </c>
      <c r="I45" s="26">
        <v>1</v>
      </c>
      <c r="J45" s="28">
        <v>44642.85</v>
      </c>
      <c r="K45" s="28">
        <f t="shared" si="70"/>
        <v>44642.85</v>
      </c>
      <c r="L45" s="28">
        <f t="shared" si="71"/>
        <v>44642.85</v>
      </c>
      <c r="M45" s="45"/>
      <c r="N45" s="45"/>
      <c r="O45" s="26" t="s">
        <v>48</v>
      </c>
      <c r="P45" s="25" t="s">
        <v>25</v>
      </c>
      <c r="Q45" s="29">
        <v>0</v>
      </c>
    </row>
    <row r="46" spans="1:17" ht="90">
      <c r="A46" s="25" t="s">
        <v>1545</v>
      </c>
      <c r="B46" s="26" t="s">
        <v>5</v>
      </c>
      <c r="C46" s="27" t="s">
        <v>1567</v>
      </c>
      <c r="D46" s="27" t="s">
        <v>35</v>
      </c>
      <c r="E46" s="27" t="s">
        <v>3710</v>
      </c>
      <c r="F46" s="27" t="s">
        <v>3711</v>
      </c>
      <c r="G46" s="27" t="s">
        <v>42</v>
      </c>
      <c r="H46" s="27" t="s">
        <v>21</v>
      </c>
      <c r="I46" s="26">
        <v>1</v>
      </c>
      <c r="J46" s="28">
        <v>491071.42</v>
      </c>
      <c r="K46" s="28">
        <f t="shared" ref="K46" si="72">I46*J46</f>
        <v>491071.42</v>
      </c>
      <c r="L46" s="28">
        <f t="shared" ref="L46" si="73">K46</f>
        <v>491071.42</v>
      </c>
      <c r="M46" s="61"/>
      <c r="N46" s="61"/>
      <c r="O46" s="26" t="s">
        <v>96</v>
      </c>
      <c r="P46" s="25" t="s">
        <v>25</v>
      </c>
      <c r="Q46" s="29">
        <v>0</v>
      </c>
    </row>
    <row r="47" spans="1:17" ht="90">
      <c r="A47" s="25" t="s">
        <v>1545</v>
      </c>
      <c r="B47" s="26" t="s">
        <v>5</v>
      </c>
      <c r="C47" s="27" t="s">
        <v>1567</v>
      </c>
      <c r="D47" s="27" t="s">
        <v>35</v>
      </c>
      <c r="E47" s="27" t="s">
        <v>3708</v>
      </c>
      <c r="F47" s="27" t="s">
        <v>3709</v>
      </c>
      <c r="G47" s="27" t="s">
        <v>42</v>
      </c>
      <c r="H47" s="27" t="s">
        <v>21</v>
      </c>
      <c r="I47" s="26">
        <v>1</v>
      </c>
      <c r="J47" s="28">
        <v>71009.820000000007</v>
      </c>
      <c r="K47" s="28">
        <f t="shared" si="70"/>
        <v>71009.820000000007</v>
      </c>
      <c r="L47" s="28">
        <f t="shared" si="71"/>
        <v>71009.820000000007</v>
      </c>
      <c r="M47" s="45"/>
      <c r="N47" s="45"/>
      <c r="O47" s="26" t="s">
        <v>48</v>
      </c>
      <c r="P47" s="25" t="s">
        <v>25</v>
      </c>
      <c r="Q47" s="29">
        <v>0</v>
      </c>
    </row>
    <row r="48" spans="1:17" ht="90">
      <c r="A48" s="25" t="s">
        <v>1545</v>
      </c>
      <c r="B48" s="26" t="s">
        <v>5</v>
      </c>
      <c r="C48" s="27" t="s">
        <v>1567</v>
      </c>
      <c r="D48" s="27" t="s">
        <v>35</v>
      </c>
      <c r="E48" s="27" t="s">
        <v>3708</v>
      </c>
      <c r="F48" s="27" t="s">
        <v>3709</v>
      </c>
      <c r="G48" s="27" t="s">
        <v>42</v>
      </c>
      <c r="H48" s="27" t="s">
        <v>21</v>
      </c>
      <c r="I48" s="26">
        <v>1</v>
      </c>
      <c r="J48" s="28">
        <v>101442.85</v>
      </c>
      <c r="K48" s="28">
        <f t="shared" ref="K48" si="74">I48*J48</f>
        <v>101442.85</v>
      </c>
      <c r="L48" s="28">
        <f t="shared" ref="L48" si="75">K48</f>
        <v>101442.85</v>
      </c>
      <c r="M48" s="55"/>
      <c r="N48" s="55"/>
      <c r="O48" s="26" t="s">
        <v>96</v>
      </c>
      <c r="P48" s="25">
        <v>751410000</v>
      </c>
      <c r="Q48" s="29">
        <v>0</v>
      </c>
    </row>
    <row r="49" spans="1:17" ht="90">
      <c r="A49" s="25" t="s">
        <v>1545</v>
      </c>
      <c r="B49" s="26" t="s">
        <v>5</v>
      </c>
      <c r="C49" s="27" t="s">
        <v>1567</v>
      </c>
      <c r="D49" s="27" t="s">
        <v>35</v>
      </c>
      <c r="E49" s="27" t="s">
        <v>3816</v>
      </c>
      <c r="F49" s="27" t="s">
        <v>3817</v>
      </c>
      <c r="G49" s="27" t="s">
        <v>42</v>
      </c>
      <c r="H49" s="27" t="s">
        <v>21</v>
      </c>
      <c r="I49" s="26">
        <v>1</v>
      </c>
      <c r="J49" s="28">
        <v>400000</v>
      </c>
      <c r="K49" s="28">
        <f t="shared" ref="K49" si="76">I49*J49</f>
        <v>400000</v>
      </c>
      <c r="L49" s="28">
        <f t="shared" ref="L49" si="77">K49</f>
        <v>400000</v>
      </c>
      <c r="M49" s="61"/>
      <c r="N49" s="61"/>
      <c r="O49" s="26" t="s">
        <v>96</v>
      </c>
      <c r="P49" s="25">
        <v>751410000</v>
      </c>
      <c r="Q49" s="29">
        <v>0</v>
      </c>
    </row>
    <row r="50" spans="1:17" ht="90">
      <c r="A50" s="25" t="s">
        <v>1545</v>
      </c>
      <c r="B50" s="26" t="s">
        <v>5</v>
      </c>
      <c r="C50" s="27" t="s">
        <v>1567</v>
      </c>
      <c r="D50" s="27" t="s">
        <v>35</v>
      </c>
      <c r="E50" s="27" t="s">
        <v>3816</v>
      </c>
      <c r="F50" s="27" t="s">
        <v>3817</v>
      </c>
      <c r="G50" s="27" t="s">
        <v>42</v>
      </c>
      <c r="H50" s="27" t="s">
        <v>21</v>
      </c>
      <c r="I50" s="26">
        <v>1</v>
      </c>
      <c r="J50" s="28">
        <v>481152.67</v>
      </c>
      <c r="K50" s="28">
        <f t="shared" ref="K50" si="78">I50*J50</f>
        <v>481152.67</v>
      </c>
      <c r="L50" s="28">
        <f t="shared" ref="L50" si="79">K50</f>
        <v>481152.67</v>
      </c>
      <c r="M50" s="61"/>
      <c r="N50" s="61"/>
      <c r="O50" s="26" t="s">
        <v>96</v>
      </c>
      <c r="P50" s="25">
        <v>751410000</v>
      </c>
      <c r="Q50" s="29">
        <v>0</v>
      </c>
    </row>
    <row r="51" spans="1:17" ht="93" customHeight="1">
      <c r="A51" s="25" t="s">
        <v>1545</v>
      </c>
      <c r="B51" s="26" t="s">
        <v>5</v>
      </c>
      <c r="C51" s="27" t="s">
        <v>1567</v>
      </c>
      <c r="D51" s="27" t="s">
        <v>35</v>
      </c>
      <c r="E51" s="27" t="s">
        <v>3975</v>
      </c>
      <c r="F51" s="27" t="s">
        <v>3976</v>
      </c>
      <c r="G51" s="27" t="s">
        <v>42</v>
      </c>
      <c r="H51" s="27" t="s">
        <v>21</v>
      </c>
      <c r="I51" s="26">
        <v>1</v>
      </c>
      <c r="J51" s="28">
        <v>2455229.46</v>
      </c>
      <c r="K51" s="28">
        <f t="shared" ref="K51" si="80">I51*J51</f>
        <v>2455229.46</v>
      </c>
      <c r="L51" s="28">
        <f t="shared" ref="L51" si="81">K51</f>
        <v>2455229.46</v>
      </c>
      <c r="M51" s="78"/>
      <c r="N51" s="78"/>
      <c r="O51" s="26" t="s">
        <v>96</v>
      </c>
      <c r="P51" s="25">
        <v>751410000</v>
      </c>
      <c r="Q51" s="29">
        <v>0</v>
      </c>
    </row>
    <row r="52" spans="1:17" ht="90">
      <c r="A52" s="25" t="s">
        <v>1545</v>
      </c>
      <c r="B52" s="26" t="s">
        <v>5</v>
      </c>
      <c r="C52" s="27" t="s">
        <v>1567</v>
      </c>
      <c r="D52" s="27" t="s">
        <v>35</v>
      </c>
      <c r="E52" s="27" t="s">
        <v>1617</v>
      </c>
      <c r="F52" s="27" t="s">
        <v>53</v>
      </c>
      <c r="G52" s="27" t="s">
        <v>42</v>
      </c>
      <c r="H52" s="27" t="s">
        <v>21</v>
      </c>
      <c r="I52" s="26">
        <v>1</v>
      </c>
      <c r="J52" s="28">
        <v>121731.25</v>
      </c>
      <c r="K52" s="28">
        <f t="shared" ref="K52" si="82">I52*J52</f>
        <v>121731.25</v>
      </c>
      <c r="L52" s="28">
        <f t="shared" ref="L52" si="83">K52</f>
        <v>121731.25</v>
      </c>
      <c r="M52" s="26"/>
      <c r="N52" s="26"/>
      <c r="O52" s="26" t="s">
        <v>48</v>
      </c>
      <c r="P52" s="25" t="s">
        <v>25</v>
      </c>
      <c r="Q52" s="29">
        <v>0</v>
      </c>
    </row>
    <row r="53" spans="1:17" ht="90">
      <c r="A53" s="25" t="s">
        <v>1545</v>
      </c>
      <c r="B53" s="26" t="s">
        <v>5</v>
      </c>
      <c r="C53" s="27" t="s">
        <v>1567</v>
      </c>
      <c r="D53" s="27" t="s">
        <v>35</v>
      </c>
      <c r="E53" s="27" t="s">
        <v>1617</v>
      </c>
      <c r="F53" s="27" t="s">
        <v>53</v>
      </c>
      <c r="G53" s="27" t="s">
        <v>42</v>
      </c>
      <c r="H53" s="27" t="s">
        <v>21</v>
      </c>
      <c r="I53" s="26">
        <v>1</v>
      </c>
      <c r="J53" s="28">
        <v>121731.25</v>
      </c>
      <c r="K53" s="28">
        <f t="shared" ref="K53" si="84">I53*J53</f>
        <v>121731.25</v>
      </c>
      <c r="L53" s="28">
        <f t="shared" ref="L53" si="85">K53</f>
        <v>121731.25</v>
      </c>
      <c r="M53" s="55"/>
      <c r="N53" s="55"/>
      <c r="O53" s="26" t="s">
        <v>39</v>
      </c>
      <c r="P53" s="25" t="s">
        <v>25</v>
      </c>
      <c r="Q53" s="29">
        <v>0</v>
      </c>
    </row>
    <row r="54" spans="1:17" ht="90">
      <c r="A54" s="25" t="s">
        <v>1545</v>
      </c>
      <c r="B54" s="26" t="s">
        <v>5</v>
      </c>
      <c r="C54" s="27" t="s">
        <v>1567</v>
      </c>
      <c r="D54" s="27" t="s">
        <v>35</v>
      </c>
      <c r="E54" s="27" t="s">
        <v>1617</v>
      </c>
      <c r="F54" s="27" t="s">
        <v>53</v>
      </c>
      <c r="G54" s="27" t="s">
        <v>42</v>
      </c>
      <c r="H54" s="27" t="s">
        <v>21</v>
      </c>
      <c r="I54" s="26">
        <v>1</v>
      </c>
      <c r="J54" s="28">
        <v>121731.25</v>
      </c>
      <c r="K54" s="28">
        <f t="shared" ref="K54" si="86">I54*J54</f>
        <v>121731.25</v>
      </c>
      <c r="L54" s="28">
        <f t="shared" ref="L54" si="87">K54</f>
        <v>121731.25</v>
      </c>
      <c r="M54" s="26"/>
      <c r="N54" s="26"/>
      <c r="O54" s="27" t="s">
        <v>39</v>
      </c>
      <c r="P54" s="25" t="s">
        <v>25</v>
      </c>
      <c r="Q54" s="29">
        <v>0</v>
      </c>
    </row>
    <row r="55" spans="1:17" ht="90">
      <c r="A55" s="25" t="s">
        <v>1545</v>
      </c>
      <c r="B55" s="26" t="s">
        <v>5</v>
      </c>
      <c r="C55" s="27" t="s">
        <v>1567</v>
      </c>
      <c r="D55" s="27" t="s">
        <v>35</v>
      </c>
      <c r="E55" s="27" t="s">
        <v>1617</v>
      </c>
      <c r="F55" s="27" t="s">
        <v>53</v>
      </c>
      <c r="G55" s="27" t="s">
        <v>42</v>
      </c>
      <c r="H55" s="27" t="s">
        <v>21</v>
      </c>
      <c r="I55" s="26">
        <v>1</v>
      </c>
      <c r="J55" s="28">
        <v>44634.82</v>
      </c>
      <c r="K55" s="28">
        <f t="shared" ref="K55" si="88">I55*J55</f>
        <v>44634.82</v>
      </c>
      <c r="L55" s="28">
        <f t="shared" ref="L55" si="89">K55</f>
        <v>44634.82</v>
      </c>
      <c r="M55" s="26"/>
      <c r="N55" s="26"/>
      <c r="O55" s="26" t="s">
        <v>48</v>
      </c>
      <c r="P55" s="25" t="s">
        <v>25</v>
      </c>
      <c r="Q55" s="29">
        <v>0</v>
      </c>
    </row>
    <row r="56" spans="1:17" ht="90">
      <c r="A56" s="25" t="s">
        <v>1545</v>
      </c>
      <c r="B56" s="26" t="s">
        <v>5</v>
      </c>
      <c r="C56" s="27" t="s">
        <v>1567</v>
      </c>
      <c r="D56" s="27" t="s">
        <v>35</v>
      </c>
      <c r="E56" s="27" t="s">
        <v>1617</v>
      </c>
      <c r="F56" s="27" t="s">
        <v>53</v>
      </c>
      <c r="G56" s="27" t="s">
        <v>42</v>
      </c>
      <c r="H56" s="27" t="s">
        <v>21</v>
      </c>
      <c r="I56" s="26">
        <v>1</v>
      </c>
      <c r="J56" s="28">
        <v>44634.82</v>
      </c>
      <c r="K56" s="28">
        <f t="shared" ref="K56" si="90">I56*J56</f>
        <v>44634.82</v>
      </c>
      <c r="L56" s="28">
        <f t="shared" ref="L56" si="91">K56</f>
        <v>44634.82</v>
      </c>
      <c r="M56" s="55"/>
      <c r="N56" s="55"/>
      <c r="O56" s="26" t="s">
        <v>39</v>
      </c>
      <c r="P56" s="25" t="s">
        <v>25</v>
      </c>
      <c r="Q56" s="29">
        <v>0</v>
      </c>
    </row>
    <row r="57" spans="1:17" ht="90">
      <c r="A57" s="25" t="s">
        <v>1545</v>
      </c>
      <c r="B57" s="26" t="s">
        <v>5</v>
      </c>
      <c r="C57" s="27" t="s">
        <v>1567</v>
      </c>
      <c r="D57" s="27" t="s">
        <v>35</v>
      </c>
      <c r="E57" s="27" t="s">
        <v>1617</v>
      </c>
      <c r="F57" s="27" t="s">
        <v>53</v>
      </c>
      <c r="G57" s="27" t="s">
        <v>42</v>
      </c>
      <c r="H57" s="27" t="s">
        <v>21</v>
      </c>
      <c r="I57" s="26">
        <v>1</v>
      </c>
      <c r="J57" s="28">
        <v>77096.42</v>
      </c>
      <c r="K57" s="28">
        <f t="shared" ref="K57" si="92">I57*J57</f>
        <v>77096.42</v>
      </c>
      <c r="L57" s="28">
        <f t="shared" ref="L57" si="93">K57</f>
        <v>77096.42</v>
      </c>
      <c r="M57" s="26"/>
      <c r="N57" s="26"/>
      <c r="O57" s="26" t="s">
        <v>39</v>
      </c>
      <c r="P57" s="25" t="s">
        <v>25</v>
      </c>
      <c r="Q57" s="29">
        <v>0</v>
      </c>
    </row>
    <row r="58" spans="1:17" ht="90">
      <c r="A58" s="25" t="s">
        <v>1545</v>
      </c>
      <c r="B58" s="26" t="s">
        <v>5</v>
      </c>
      <c r="C58" s="27" t="s">
        <v>1567</v>
      </c>
      <c r="D58" s="27" t="s">
        <v>35</v>
      </c>
      <c r="E58" s="27" t="s">
        <v>1617</v>
      </c>
      <c r="F58" s="27" t="s">
        <v>53</v>
      </c>
      <c r="G58" s="27" t="s">
        <v>42</v>
      </c>
      <c r="H58" s="27" t="s">
        <v>21</v>
      </c>
      <c r="I58" s="26">
        <v>1</v>
      </c>
      <c r="J58" s="28">
        <v>77096.42</v>
      </c>
      <c r="K58" s="28">
        <f t="shared" ref="K58" si="94">I58*J58</f>
        <v>77096.42</v>
      </c>
      <c r="L58" s="28">
        <f t="shared" ref="L58" si="95">K58</f>
        <v>77096.42</v>
      </c>
      <c r="M58" s="26"/>
      <c r="N58" s="26"/>
      <c r="O58" s="26" t="s">
        <v>47</v>
      </c>
      <c r="P58" s="25" t="s">
        <v>25</v>
      </c>
      <c r="Q58" s="29">
        <v>0</v>
      </c>
    </row>
    <row r="59" spans="1:17" ht="90">
      <c r="A59" s="25" t="s">
        <v>1545</v>
      </c>
      <c r="B59" s="26" t="s">
        <v>5</v>
      </c>
      <c r="C59" s="27" t="s">
        <v>1567</v>
      </c>
      <c r="D59" s="27" t="s">
        <v>35</v>
      </c>
      <c r="E59" s="27" t="s">
        <v>1617</v>
      </c>
      <c r="F59" s="27" t="s">
        <v>53</v>
      </c>
      <c r="G59" s="27" t="s">
        <v>42</v>
      </c>
      <c r="H59" s="27" t="s">
        <v>21</v>
      </c>
      <c r="I59" s="26">
        <v>1</v>
      </c>
      <c r="J59" s="28">
        <v>44634.82</v>
      </c>
      <c r="K59" s="28">
        <f t="shared" ref="K59" si="96">I59*J59</f>
        <v>44634.82</v>
      </c>
      <c r="L59" s="28">
        <f t="shared" ref="L59" si="97">K59</f>
        <v>44634.82</v>
      </c>
      <c r="M59" s="26"/>
      <c r="N59" s="26"/>
      <c r="O59" s="26" t="s">
        <v>48</v>
      </c>
      <c r="P59" s="25" t="s">
        <v>25</v>
      </c>
      <c r="Q59" s="29">
        <v>0</v>
      </c>
    </row>
    <row r="60" spans="1:17" ht="90">
      <c r="A60" s="25" t="s">
        <v>1545</v>
      </c>
      <c r="B60" s="26" t="s">
        <v>5</v>
      </c>
      <c r="C60" s="27" t="s">
        <v>1567</v>
      </c>
      <c r="D60" s="27" t="s">
        <v>35</v>
      </c>
      <c r="E60" s="27" t="s">
        <v>1617</v>
      </c>
      <c r="F60" s="27" t="s">
        <v>53</v>
      </c>
      <c r="G60" s="27" t="s">
        <v>42</v>
      </c>
      <c r="H60" s="27" t="s">
        <v>21</v>
      </c>
      <c r="I60" s="26">
        <v>1</v>
      </c>
      <c r="J60" s="28">
        <v>150135.71</v>
      </c>
      <c r="K60" s="28">
        <f t="shared" ref="K60" si="98">I60*J60</f>
        <v>150135.71</v>
      </c>
      <c r="L60" s="28">
        <f t="shared" ref="L60" si="99">K60</f>
        <v>150135.71</v>
      </c>
      <c r="M60" s="55"/>
      <c r="N60" s="55"/>
      <c r="O60" s="26" t="s">
        <v>39</v>
      </c>
      <c r="P60" s="25" t="s">
        <v>25</v>
      </c>
      <c r="Q60" s="29">
        <v>0</v>
      </c>
    </row>
    <row r="61" spans="1:17" ht="93" customHeight="1">
      <c r="A61" s="25" t="s">
        <v>1545</v>
      </c>
      <c r="B61" s="26" t="s">
        <v>5</v>
      </c>
      <c r="C61" s="27" t="s">
        <v>1567</v>
      </c>
      <c r="D61" s="27" t="s">
        <v>35</v>
      </c>
      <c r="E61" s="27" t="s">
        <v>3969</v>
      </c>
      <c r="F61" s="27" t="s">
        <v>3970</v>
      </c>
      <c r="G61" s="27" t="s">
        <v>42</v>
      </c>
      <c r="H61" s="27" t="s">
        <v>21</v>
      </c>
      <c r="I61" s="26">
        <v>1</v>
      </c>
      <c r="J61" s="28">
        <v>60714.28</v>
      </c>
      <c r="K61" s="28">
        <f t="shared" ref="K61" si="100">I61*J61</f>
        <v>60714.28</v>
      </c>
      <c r="L61" s="28">
        <f t="shared" ref="L61" si="101">K61</f>
        <v>60714.28</v>
      </c>
      <c r="M61" s="78"/>
      <c r="N61" s="78"/>
      <c r="O61" s="26" t="s">
        <v>96</v>
      </c>
      <c r="P61" s="25" t="s">
        <v>25</v>
      </c>
      <c r="Q61" s="29">
        <v>0</v>
      </c>
    </row>
    <row r="62" spans="1:17" ht="93" customHeight="1">
      <c r="A62" s="25" t="s">
        <v>1545</v>
      </c>
      <c r="B62" s="26" t="s">
        <v>5</v>
      </c>
      <c r="C62" s="27" t="s">
        <v>1567</v>
      </c>
      <c r="D62" s="27" t="s">
        <v>35</v>
      </c>
      <c r="E62" s="27" t="s">
        <v>3973</v>
      </c>
      <c r="F62" s="27" t="s">
        <v>3974</v>
      </c>
      <c r="G62" s="27" t="s">
        <v>42</v>
      </c>
      <c r="H62" s="27" t="s">
        <v>21</v>
      </c>
      <c r="I62" s="26">
        <v>1</v>
      </c>
      <c r="J62" s="28">
        <v>60714.28</v>
      </c>
      <c r="K62" s="28">
        <f t="shared" ref="K62" si="102">I62*J62</f>
        <v>60714.28</v>
      </c>
      <c r="L62" s="28">
        <f t="shared" ref="L62" si="103">K62</f>
        <v>60714.28</v>
      </c>
      <c r="M62" s="78"/>
      <c r="N62" s="78"/>
      <c r="O62" s="26" t="s">
        <v>96</v>
      </c>
      <c r="P62" s="25" t="s">
        <v>25</v>
      </c>
      <c r="Q62" s="29">
        <v>0</v>
      </c>
    </row>
    <row r="63" spans="1:17" ht="90">
      <c r="A63" s="25" t="s">
        <v>1545</v>
      </c>
      <c r="B63" s="26" t="s">
        <v>5</v>
      </c>
      <c r="C63" s="27" t="s">
        <v>1567</v>
      </c>
      <c r="D63" s="27" t="s">
        <v>35</v>
      </c>
      <c r="E63" s="27" t="s">
        <v>1618</v>
      </c>
      <c r="F63" s="27" t="s">
        <v>54</v>
      </c>
      <c r="G63" s="27" t="s">
        <v>42</v>
      </c>
      <c r="H63" s="27" t="s">
        <v>21</v>
      </c>
      <c r="I63" s="26">
        <v>1</v>
      </c>
      <c r="J63" s="28">
        <v>730388.39</v>
      </c>
      <c r="K63" s="28">
        <f t="shared" ref="K63" si="104">I63*J63</f>
        <v>730388.39</v>
      </c>
      <c r="L63" s="28">
        <f t="shared" ref="L63" si="105">K63</f>
        <v>730388.39</v>
      </c>
      <c r="M63" s="26"/>
      <c r="N63" s="26"/>
      <c r="O63" s="26" t="s">
        <v>48</v>
      </c>
      <c r="P63" s="25" t="s">
        <v>25</v>
      </c>
      <c r="Q63" s="29">
        <v>0</v>
      </c>
    </row>
    <row r="64" spans="1:17" ht="90">
      <c r="A64" s="25" t="s">
        <v>1545</v>
      </c>
      <c r="B64" s="26" t="s">
        <v>5</v>
      </c>
      <c r="C64" s="27" t="s">
        <v>1567</v>
      </c>
      <c r="D64" s="27" t="s">
        <v>35</v>
      </c>
      <c r="E64" s="27" t="s">
        <v>1618</v>
      </c>
      <c r="F64" s="27" t="s">
        <v>54</v>
      </c>
      <c r="G64" s="27" t="s">
        <v>42</v>
      </c>
      <c r="H64" s="27" t="s">
        <v>21</v>
      </c>
      <c r="I64" s="26">
        <v>1</v>
      </c>
      <c r="J64" s="28">
        <v>440000</v>
      </c>
      <c r="K64" s="28">
        <f t="shared" ref="K64" si="106">I64*J64</f>
        <v>440000</v>
      </c>
      <c r="L64" s="28">
        <f t="shared" ref="L64" si="107">K64</f>
        <v>440000</v>
      </c>
      <c r="M64" s="55"/>
      <c r="N64" s="55"/>
      <c r="O64" s="26" t="s">
        <v>47</v>
      </c>
      <c r="P64" s="25" t="s">
        <v>25</v>
      </c>
      <c r="Q64" s="29">
        <v>0</v>
      </c>
    </row>
    <row r="65" spans="1:17" ht="90">
      <c r="A65" s="25" t="s">
        <v>1545</v>
      </c>
      <c r="B65" s="26" t="s">
        <v>5</v>
      </c>
      <c r="C65" s="27" t="s">
        <v>1567</v>
      </c>
      <c r="D65" s="27" t="s">
        <v>35</v>
      </c>
      <c r="E65" s="27" t="s">
        <v>1619</v>
      </c>
      <c r="F65" s="27" t="s">
        <v>56</v>
      </c>
      <c r="G65" s="27" t="s">
        <v>42</v>
      </c>
      <c r="H65" s="27" t="s">
        <v>21</v>
      </c>
      <c r="I65" s="26">
        <v>1</v>
      </c>
      <c r="J65" s="28">
        <v>90000</v>
      </c>
      <c r="K65" s="28">
        <f t="shared" ref="K65" si="108">I65*J65</f>
        <v>90000</v>
      </c>
      <c r="L65" s="28">
        <f t="shared" ref="L65" si="109">K65</f>
        <v>90000</v>
      </c>
      <c r="M65" s="26"/>
      <c r="N65" s="26"/>
      <c r="O65" s="26" t="s">
        <v>46</v>
      </c>
      <c r="P65" s="25" t="s">
        <v>25</v>
      </c>
      <c r="Q65" s="29">
        <v>0</v>
      </c>
    </row>
    <row r="66" spans="1:17" ht="90">
      <c r="A66" s="25" t="s">
        <v>1545</v>
      </c>
      <c r="B66" s="26" t="s">
        <v>5</v>
      </c>
      <c r="C66" s="27" t="s">
        <v>1567</v>
      </c>
      <c r="D66" s="27" t="s">
        <v>35</v>
      </c>
      <c r="E66" s="27" t="s">
        <v>1619</v>
      </c>
      <c r="F66" s="27" t="s">
        <v>56</v>
      </c>
      <c r="G66" s="27" t="s">
        <v>42</v>
      </c>
      <c r="H66" s="27" t="s">
        <v>21</v>
      </c>
      <c r="I66" s="26">
        <v>1</v>
      </c>
      <c r="J66" s="28">
        <v>92597.32</v>
      </c>
      <c r="K66" s="28">
        <f t="shared" ref="K66" si="110">I66*J66</f>
        <v>92597.32</v>
      </c>
      <c r="L66" s="28">
        <f t="shared" ref="L66" si="111">K66</f>
        <v>92597.32</v>
      </c>
      <c r="M66" s="26"/>
      <c r="N66" s="26"/>
      <c r="O66" s="26" t="s">
        <v>46</v>
      </c>
      <c r="P66" s="25" t="s">
        <v>25</v>
      </c>
      <c r="Q66" s="29">
        <v>0</v>
      </c>
    </row>
    <row r="67" spans="1:17" ht="90">
      <c r="A67" s="25" t="s">
        <v>1545</v>
      </c>
      <c r="B67" s="26" t="s">
        <v>5</v>
      </c>
      <c r="C67" s="27" t="s">
        <v>1567</v>
      </c>
      <c r="D67" s="27" t="s">
        <v>35</v>
      </c>
      <c r="E67" s="27" t="s">
        <v>1619</v>
      </c>
      <c r="F67" s="27" t="s">
        <v>56</v>
      </c>
      <c r="G67" s="27" t="s">
        <v>42</v>
      </c>
      <c r="H67" s="27" t="s">
        <v>21</v>
      </c>
      <c r="I67" s="26">
        <v>1</v>
      </c>
      <c r="J67" s="28">
        <v>100000</v>
      </c>
      <c r="K67" s="28">
        <f t="shared" ref="K67" si="112">I67*J67</f>
        <v>100000</v>
      </c>
      <c r="L67" s="28">
        <f t="shared" ref="L67" si="113">K67</f>
        <v>100000</v>
      </c>
      <c r="M67" s="61"/>
      <c r="N67" s="61"/>
      <c r="O67" s="26" t="s">
        <v>27</v>
      </c>
      <c r="P67" s="25" t="s">
        <v>25</v>
      </c>
      <c r="Q67" s="29">
        <v>0</v>
      </c>
    </row>
    <row r="68" spans="1:17" ht="90">
      <c r="A68" s="25" t="s">
        <v>1545</v>
      </c>
      <c r="B68" s="26" t="s">
        <v>5</v>
      </c>
      <c r="C68" s="27" t="s">
        <v>1567</v>
      </c>
      <c r="D68" s="27" t="s">
        <v>35</v>
      </c>
      <c r="E68" s="27" t="s">
        <v>1620</v>
      </c>
      <c r="F68" s="27" t="s">
        <v>57</v>
      </c>
      <c r="G68" s="27" t="s">
        <v>42</v>
      </c>
      <c r="H68" s="27" t="s">
        <v>21</v>
      </c>
      <c r="I68" s="26">
        <v>1</v>
      </c>
      <c r="J68" s="28">
        <v>120000</v>
      </c>
      <c r="K68" s="28">
        <f t="shared" ref="K68" si="114">I68*J68</f>
        <v>120000</v>
      </c>
      <c r="L68" s="28">
        <f t="shared" ref="L68" si="115">K68</f>
        <v>120000</v>
      </c>
      <c r="M68" s="55"/>
      <c r="N68" s="55"/>
      <c r="O68" s="26" t="s">
        <v>46</v>
      </c>
      <c r="P68" s="25" t="s">
        <v>25</v>
      </c>
      <c r="Q68" s="29">
        <v>0</v>
      </c>
    </row>
    <row r="69" spans="1:17" ht="90">
      <c r="A69" s="25" t="s">
        <v>1545</v>
      </c>
      <c r="B69" s="26" t="s">
        <v>5</v>
      </c>
      <c r="C69" s="27" t="s">
        <v>1567</v>
      </c>
      <c r="D69" s="27" t="s">
        <v>35</v>
      </c>
      <c r="E69" s="27" t="s">
        <v>1620</v>
      </c>
      <c r="F69" s="27" t="s">
        <v>57</v>
      </c>
      <c r="G69" s="27" t="s">
        <v>42</v>
      </c>
      <c r="H69" s="27" t="s">
        <v>21</v>
      </c>
      <c r="I69" s="26">
        <v>1</v>
      </c>
      <c r="J69" s="28">
        <v>160000</v>
      </c>
      <c r="K69" s="28">
        <f t="shared" ref="K69" si="116">I69*J69</f>
        <v>160000</v>
      </c>
      <c r="L69" s="28">
        <f t="shared" ref="L69" si="117">K69</f>
        <v>160000</v>
      </c>
      <c r="M69" s="55"/>
      <c r="N69" s="55"/>
      <c r="O69" s="26" t="s">
        <v>47</v>
      </c>
      <c r="P69" s="25" t="s">
        <v>25</v>
      </c>
      <c r="Q69" s="29">
        <v>0</v>
      </c>
    </row>
    <row r="70" spans="1:17" ht="90">
      <c r="A70" s="25" t="s">
        <v>1545</v>
      </c>
      <c r="B70" s="26" t="s">
        <v>5</v>
      </c>
      <c r="C70" s="27" t="s">
        <v>1567</v>
      </c>
      <c r="D70" s="27" t="s">
        <v>35</v>
      </c>
      <c r="E70" s="27" t="s">
        <v>1621</v>
      </c>
      <c r="F70" s="27" t="s">
        <v>59</v>
      </c>
      <c r="G70" s="27" t="s">
        <v>42</v>
      </c>
      <c r="H70" s="27" t="s">
        <v>21</v>
      </c>
      <c r="I70" s="26">
        <v>1</v>
      </c>
      <c r="J70" s="28">
        <v>140892.85</v>
      </c>
      <c r="K70" s="28">
        <f t="shared" ref="K70" si="118">I70*J70</f>
        <v>140892.85</v>
      </c>
      <c r="L70" s="28">
        <f t="shared" ref="L70" si="119">K70</f>
        <v>140892.85</v>
      </c>
      <c r="M70" s="26"/>
      <c r="N70" s="26"/>
      <c r="O70" s="26" t="s">
        <v>38</v>
      </c>
      <c r="P70" s="25" t="s">
        <v>25</v>
      </c>
      <c r="Q70" s="29">
        <v>100</v>
      </c>
    </row>
    <row r="71" spans="1:17" ht="90">
      <c r="A71" s="25" t="s">
        <v>1545</v>
      </c>
      <c r="B71" s="26" t="s">
        <v>5</v>
      </c>
      <c r="C71" s="27" t="s">
        <v>1567</v>
      </c>
      <c r="D71" s="27" t="s">
        <v>35</v>
      </c>
      <c r="E71" s="27" t="s">
        <v>1621</v>
      </c>
      <c r="F71" s="27" t="s">
        <v>59</v>
      </c>
      <c r="G71" s="27" t="s">
        <v>42</v>
      </c>
      <c r="H71" s="27" t="s">
        <v>21</v>
      </c>
      <c r="I71" s="26">
        <v>1</v>
      </c>
      <c r="J71" s="28">
        <v>105669.64</v>
      </c>
      <c r="K71" s="28">
        <f t="shared" ref="K71" si="120">I71*J71</f>
        <v>105669.64</v>
      </c>
      <c r="L71" s="28">
        <f t="shared" ref="L71" si="121">K71</f>
        <v>105669.64</v>
      </c>
      <c r="M71" s="26"/>
      <c r="N71" s="26"/>
      <c r="O71" s="26" t="s">
        <v>38</v>
      </c>
      <c r="P71" s="25" t="s">
        <v>25</v>
      </c>
      <c r="Q71" s="29">
        <v>100</v>
      </c>
    </row>
    <row r="72" spans="1:17" ht="90">
      <c r="A72" s="25" t="s">
        <v>1545</v>
      </c>
      <c r="B72" s="26" t="s">
        <v>5</v>
      </c>
      <c r="C72" s="27" t="s">
        <v>1567</v>
      </c>
      <c r="D72" s="27" t="s">
        <v>35</v>
      </c>
      <c r="E72" s="27" t="s">
        <v>1621</v>
      </c>
      <c r="F72" s="27" t="s">
        <v>59</v>
      </c>
      <c r="G72" s="27" t="s">
        <v>42</v>
      </c>
      <c r="H72" s="27" t="s">
        <v>21</v>
      </c>
      <c r="I72" s="26">
        <f>1</f>
        <v>1</v>
      </c>
      <c r="J72" s="28">
        <v>450857.14</v>
      </c>
      <c r="K72" s="28">
        <f t="shared" ref="K72" si="122">I72*J72</f>
        <v>450857.14</v>
      </c>
      <c r="L72" s="28">
        <f t="shared" ref="L72" si="123">K72</f>
        <v>450857.14</v>
      </c>
      <c r="M72" s="26"/>
      <c r="N72" s="26"/>
      <c r="O72" s="26" t="s">
        <v>48</v>
      </c>
      <c r="P72" s="25" t="s">
        <v>25</v>
      </c>
      <c r="Q72" s="29">
        <v>100</v>
      </c>
    </row>
    <row r="73" spans="1:17" ht="90">
      <c r="A73" s="25" t="s">
        <v>1545</v>
      </c>
      <c r="B73" s="26" t="s">
        <v>5</v>
      </c>
      <c r="C73" s="27" t="s">
        <v>1567</v>
      </c>
      <c r="D73" s="27" t="s">
        <v>35</v>
      </c>
      <c r="E73" s="27" t="s">
        <v>1621</v>
      </c>
      <c r="F73" s="27" t="s">
        <v>59</v>
      </c>
      <c r="G73" s="27" t="s">
        <v>42</v>
      </c>
      <c r="H73" s="27" t="s">
        <v>21</v>
      </c>
      <c r="I73" s="26">
        <f>1</f>
        <v>1</v>
      </c>
      <c r="J73" s="28">
        <v>571428.56999999995</v>
      </c>
      <c r="K73" s="28">
        <f t="shared" ref="K73" si="124">I73*J73</f>
        <v>571428.56999999995</v>
      </c>
      <c r="L73" s="28">
        <f t="shared" ref="L73" si="125">K73</f>
        <v>571428.56999999995</v>
      </c>
      <c r="M73" s="45"/>
      <c r="N73" s="45"/>
      <c r="O73" s="26" t="s">
        <v>48</v>
      </c>
      <c r="P73" s="25" t="s">
        <v>25</v>
      </c>
      <c r="Q73" s="29">
        <v>0</v>
      </c>
    </row>
    <row r="74" spans="1:17" ht="90">
      <c r="A74" s="25" t="s">
        <v>1545</v>
      </c>
      <c r="B74" s="26" t="s">
        <v>5</v>
      </c>
      <c r="C74" s="27" t="s">
        <v>1567</v>
      </c>
      <c r="D74" s="27" t="s">
        <v>35</v>
      </c>
      <c r="E74" s="27" t="s">
        <v>3812</v>
      </c>
      <c r="F74" s="27" t="s">
        <v>3811</v>
      </c>
      <c r="G74" s="27" t="s">
        <v>42</v>
      </c>
      <c r="H74" s="27" t="s">
        <v>21</v>
      </c>
      <c r="I74" s="26">
        <f>1</f>
        <v>1</v>
      </c>
      <c r="J74" s="28">
        <v>110852.67</v>
      </c>
      <c r="K74" s="28">
        <f t="shared" ref="K74" si="126">I74*J74</f>
        <v>110852.67</v>
      </c>
      <c r="L74" s="28">
        <f t="shared" ref="L74" si="127">K74</f>
        <v>110852.67</v>
      </c>
      <c r="M74" s="55"/>
      <c r="N74" s="55"/>
      <c r="O74" s="26" t="s">
        <v>39</v>
      </c>
      <c r="P74" s="25" t="s">
        <v>25</v>
      </c>
      <c r="Q74" s="29">
        <v>0</v>
      </c>
    </row>
    <row r="75" spans="1:17" ht="90">
      <c r="A75" s="25" t="s">
        <v>1545</v>
      </c>
      <c r="B75" s="26" t="s">
        <v>5</v>
      </c>
      <c r="C75" s="27" t="s">
        <v>1567</v>
      </c>
      <c r="D75" s="27" t="s">
        <v>35</v>
      </c>
      <c r="E75" s="27" t="s">
        <v>1622</v>
      </c>
      <c r="F75" s="27" t="s">
        <v>60</v>
      </c>
      <c r="G75" s="27" t="s">
        <v>42</v>
      </c>
      <c r="H75" s="27" t="s">
        <v>21</v>
      </c>
      <c r="I75" s="26">
        <v>1</v>
      </c>
      <c r="J75" s="28">
        <v>2026828.57</v>
      </c>
      <c r="K75" s="28">
        <f t="shared" ref="K75" si="128">I75*J75</f>
        <v>2026828.57</v>
      </c>
      <c r="L75" s="28">
        <f t="shared" ref="L75" si="129">K75</f>
        <v>2026828.57</v>
      </c>
      <c r="M75" s="26"/>
      <c r="N75" s="26"/>
      <c r="O75" s="26" t="s">
        <v>38</v>
      </c>
      <c r="P75" s="25" t="s">
        <v>25</v>
      </c>
      <c r="Q75" s="29">
        <v>100</v>
      </c>
    </row>
    <row r="76" spans="1:17" ht="90">
      <c r="A76" s="25" t="s">
        <v>1545</v>
      </c>
      <c r="B76" s="26" t="s">
        <v>5</v>
      </c>
      <c r="C76" s="27" t="s">
        <v>1567</v>
      </c>
      <c r="D76" s="27" t="s">
        <v>35</v>
      </c>
      <c r="E76" s="27" t="s">
        <v>2735</v>
      </c>
      <c r="F76" s="27" t="s">
        <v>2736</v>
      </c>
      <c r="G76" s="27" t="s">
        <v>42</v>
      </c>
      <c r="H76" s="27" t="s">
        <v>21</v>
      </c>
      <c r="I76" s="26">
        <v>1</v>
      </c>
      <c r="J76" s="28">
        <v>600000</v>
      </c>
      <c r="K76" s="28">
        <f t="shared" ref="K76" si="130">I76*J76</f>
        <v>600000</v>
      </c>
      <c r="L76" s="28">
        <f t="shared" ref="L76" si="131">K76</f>
        <v>600000</v>
      </c>
      <c r="M76" s="55"/>
      <c r="N76" s="55"/>
      <c r="O76" s="26" t="s">
        <v>39</v>
      </c>
      <c r="P76" s="25" t="s">
        <v>25</v>
      </c>
      <c r="Q76" s="29">
        <v>0</v>
      </c>
    </row>
    <row r="77" spans="1:17" ht="90">
      <c r="A77" s="25" t="s">
        <v>1545</v>
      </c>
      <c r="B77" s="26" t="s">
        <v>5</v>
      </c>
      <c r="C77" s="27" t="s">
        <v>1567</v>
      </c>
      <c r="D77" s="27" t="s">
        <v>35</v>
      </c>
      <c r="E77" s="27" t="s">
        <v>1623</v>
      </c>
      <c r="F77" s="27" t="s">
        <v>61</v>
      </c>
      <c r="G77" s="27" t="s">
        <v>42</v>
      </c>
      <c r="H77" s="27" t="s">
        <v>21</v>
      </c>
      <c r="I77" s="26">
        <v>1</v>
      </c>
      <c r="J77" s="28">
        <v>998400</v>
      </c>
      <c r="K77" s="28">
        <f t="shared" ref="K77" si="132">I77*J77</f>
        <v>998400</v>
      </c>
      <c r="L77" s="28">
        <f t="shared" ref="L77" si="133">K77</f>
        <v>998400</v>
      </c>
      <c r="M77" s="55"/>
      <c r="N77" s="55"/>
      <c r="O77" s="26" t="s">
        <v>38</v>
      </c>
      <c r="P77" s="25" t="s">
        <v>25</v>
      </c>
      <c r="Q77" s="29">
        <v>100</v>
      </c>
    </row>
    <row r="78" spans="1:17" ht="90">
      <c r="A78" s="25" t="s">
        <v>1545</v>
      </c>
      <c r="B78" s="26" t="s">
        <v>5</v>
      </c>
      <c r="C78" s="27" t="s">
        <v>1567</v>
      </c>
      <c r="D78" s="27" t="s">
        <v>35</v>
      </c>
      <c r="E78" s="27" t="s">
        <v>1623</v>
      </c>
      <c r="F78" s="27" t="s">
        <v>61</v>
      </c>
      <c r="G78" s="27" t="s">
        <v>42</v>
      </c>
      <c r="H78" s="27" t="s">
        <v>21</v>
      </c>
      <c r="I78" s="26">
        <v>1</v>
      </c>
      <c r="J78" s="28">
        <v>968610.71</v>
      </c>
      <c r="K78" s="28">
        <f t="shared" ref="K78" si="134">I78*J78</f>
        <v>968610.71</v>
      </c>
      <c r="L78" s="28">
        <f t="shared" ref="L78" si="135">K78</f>
        <v>968610.71</v>
      </c>
      <c r="M78" s="55"/>
      <c r="N78" s="55"/>
      <c r="O78" s="26" t="s">
        <v>39</v>
      </c>
      <c r="P78" s="25" t="s">
        <v>25</v>
      </c>
      <c r="Q78" s="29">
        <v>0</v>
      </c>
    </row>
    <row r="79" spans="1:17" ht="90">
      <c r="A79" s="25" t="s">
        <v>1545</v>
      </c>
      <c r="B79" s="26" t="s">
        <v>5</v>
      </c>
      <c r="C79" s="27" t="s">
        <v>1567</v>
      </c>
      <c r="D79" s="27" t="s">
        <v>35</v>
      </c>
      <c r="E79" s="27" t="s">
        <v>1750</v>
      </c>
      <c r="F79" s="27" t="s">
        <v>62</v>
      </c>
      <c r="G79" s="27" t="s">
        <v>42</v>
      </c>
      <c r="H79" s="27" t="s">
        <v>21</v>
      </c>
      <c r="I79" s="26">
        <v>1</v>
      </c>
      <c r="J79" s="28">
        <v>179553.57</v>
      </c>
      <c r="K79" s="28">
        <f t="shared" ref="K79" si="136">I79*J79</f>
        <v>179553.57</v>
      </c>
      <c r="L79" s="28">
        <f t="shared" ref="L79" si="137">K79</f>
        <v>179553.57</v>
      </c>
      <c r="M79" s="26"/>
      <c r="N79" s="26"/>
      <c r="O79" s="26" t="s">
        <v>47</v>
      </c>
      <c r="P79" s="25" t="s">
        <v>25</v>
      </c>
      <c r="Q79" s="29">
        <v>0</v>
      </c>
    </row>
    <row r="80" spans="1:17" ht="90">
      <c r="A80" s="25" t="s">
        <v>1545</v>
      </c>
      <c r="B80" s="26" t="s">
        <v>5</v>
      </c>
      <c r="C80" s="27" t="s">
        <v>1567</v>
      </c>
      <c r="D80" s="27" t="s">
        <v>35</v>
      </c>
      <c r="E80" s="27" t="s">
        <v>1624</v>
      </c>
      <c r="F80" s="27" t="s">
        <v>63</v>
      </c>
      <c r="G80" s="27" t="s">
        <v>42</v>
      </c>
      <c r="H80" s="27" t="s">
        <v>21</v>
      </c>
      <c r="I80" s="26">
        <v>1</v>
      </c>
      <c r="J80" s="28">
        <v>320000</v>
      </c>
      <c r="K80" s="28">
        <f t="shared" ref="K80" si="138">I80*J80</f>
        <v>320000</v>
      </c>
      <c r="L80" s="28">
        <f t="shared" ref="L80" si="139">K80</f>
        <v>320000</v>
      </c>
      <c r="M80" s="48"/>
      <c r="N80" s="48"/>
      <c r="O80" s="26" t="s">
        <v>38</v>
      </c>
      <c r="P80" s="25" t="s">
        <v>25</v>
      </c>
      <c r="Q80" s="29">
        <v>0</v>
      </c>
    </row>
    <row r="81" spans="1:17" ht="90">
      <c r="A81" s="25" t="s">
        <v>1545</v>
      </c>
      <c r="B81" s="26" t="s">
        <v>5</v>
      </c>
      <c r="C81" s="27" t="s">
        <v>1567</v>
      </c>
      <c r="D81" s="27" t="s">
        <v>35</v>
      </c>
      <c r="E81" s="27" t="s">
        <v>1624</v>
      </c>
      <c r="F81" s="27" t="s">
        <v>63</v>
      </c>
      <c r="G81" s="27" t="s">
        <v>42</v>
      </c>
      <c r="H81" s="27" t="s">
        <v>21</v>
      </c>
      <c r="I81" s="26">
        <v>1</v>
      </c>
      <c r="J81" s="28">
        <v>226000</v>
      </c>
      <c r="K81" s="28">
        <f t="shared" ref="K81" si="140">I81*J81</f>
        <v>226000</v>
      </c>
      <c r="L81" s="28">
        <f t="shared" ref="L81" si="141">K81</f>
        <v>226000</v>
      </c>
      <c r="M81" s="48"/>
      <c r="N81" s="48"/>
      <c r="O81" s="26" t="s">
        <v>38</v>
      </c>
      <c r="P81" s="25" t="s">
        <v>25</v>
      </c>
      <c r="Q81" s="29">
        <v>0</v>
      </c>
    </row>
    <row r="82" spans="1:17" ht="90">
      <c r="A82" s="25" t="s">
        <v>1545</v>
      </c>
      <c r="B82" s="26" t="s">
        <v>5</v>
      </c>
      <c r="C82" s="27" t="s">
        <v>1567</v>
      </c>
      <c r="D82" s="27" t="s">
        <v>35</v>
      </c>
      <c r="E82" s="27" t="s">
        <v>1624</v>
      </c>
      <c r="F82" s="27" t="s">
        <v>63</v>
      </c>
      <c r="G82" s="27" t="s">
        <v>42</v>
      </c>
      <c r="H82" s="27" t="s">
        <v>21</v>
      </c>
      <c r="I82" s="27">
        <v>1</v>
      </c>
      <c r="J82" s="28">
        <v>157142.85</v>
      </c>
      <c r="K82" s="28">
        <f t="shared" ref="K82" si="142">I82*J82</f>
        <v>157142.85</v>
      </c>
      <c r="L82" s="28">
        <f t="shared" ref="L82" si="143">K82</f>
        <v>157142.85</v>
      </c>
      <c r="M82" s="48"/>
      <c r="N82" s="48"/>
      <c r="O82" s="26" t="s">
        <v>46</v>
      </c>
      <c r="P82" s="25" t="s">
        <v>25</v>
      </c>
      <c r="Q82" s="29">
        <v>0</v>
      </c>
    </row>
    <row r="83" spans="1:17" ht="77.25">
      <c r="A83" s="25" t="s">
        <v>1545</v>
      </c>
      <c r="B83" s="26" t="s">
        <v>5</v>
      </c>
      <c r="C83" s="27" t="s">
        <v>3721</v>
      </c>
      <c r="D83" s="27" t="s">
        <v>3722</v>
      </c>
      <c r="E83" s="27" t="s">
        <v>1624</v>
      </c>
      <c r="F83" s="27" t="s">
        <v>63</v>
      </c>
      <c r="G83" s="27" t="s">
        <v>42</v>
      </c>
      <c r="H83" s="27" t="s">
        <v>21</v>
      </c>
      <c r="I83" s="27">
        <v>1</v>
      </c>
      <c r="J83" s="28">
        <v>226000</v>
      </c>
      <c r="K83" s="28">
        <f t="shared" ref="K83" si="144">I83*J83</f>
        <v>226000</v>
      </c>
      <c r="L83" s="28">
        <f t="shared" ref="L83" si="145">K83</f>
        <v>226000</v>
      </c>
      <c r="M83" s="49"/>
      <c r="N83" s="49"/>
      <c r="O83" s="27" t="s">
        <v>48</v>
      </c>
      <c r="P83" s="25">
        <v>751410000</v>
      </c>
      <c r="Q83" s="29">
        <v>0</v>
      </c>
    </row>
    <row r="84" spans="1:17" ht="77.25">
      <c r="A84" s="25" t="s">
        <v>1545</v>
      </c>
      <c r="B84" s="26" t="s">
        <v>5</v>
      </c>
      <c r="C84" s="27" t="s">
        <v>3721</v>
      </c>
      <c r="D84" s="27" t="s">
        <v>3722</v>
      </c>
      <c r="E84" s="27" t="s">
        <v>1624</v>
      </c>
      <c r="F84" s="27" t="s">
        <v>63</v>
      </c>
      <c r="G84" s="27" t="s">
        <v>42</v>
      </c>
      <c r="H84" s="27" t="s">
        <v>21</v>
      </c>
      <c r="I84" s="27">
        <v>1</v>
      </c>
      <c r="J84" s="28">
        <v>257739.28</v>
      </c>
      <c r="K84" s="28">
        <f t="shared" ref="K84" si="146">I84*J84</f>
        <v>257739.28</v>
      </c>
      <c r="L84" s="28">
        <f t="shared" ref="L84" si="147">K84</f>
        <v>257739.28</v>
      </c>
      <c r="M84" s="49"/>
      <c r="N84" s="49"/>
      <c r="O84" s="27" t="s">
        <v>48</v>
      </c>
      <c r="P84" s="25">
        <v>751410000</v>
      </c>
      <c r="Q84" s="29">
        <v>0</v>
      </c>
    </row>
    <row r="85" spans="1:17" ht="98.25" customHeight="1">
      <c r="A85" s="25" t="s">
        <v>1545</v>
      </c>
      <c r="B85" s="26" t="s">
        <v>5</v>
      </c>
      <c r="C85" s="27" t="s">
        <v>1567</v>
      </c>
      <c r="D85" s="27" t="s">
        <v>35</v>
      </c>
      <c r="E85" s="27" t="s">
        <v>1625</v>
      </c>
      <c r="F85" s="27" t="s">
        <v>64</v>
      </c>
      <c r="G85" s="27" t="s">
        <v>42</v>
      </c>
      <c r="H85" s="27" t="s">
        <v>21</v>
      </c>
      <c r="I85" s="26">
        <v>1</v>
      </c>
      <c r="J85" s="28">
        <v>55000</v>
      </c>
      <c r="K85" s="28">
        <f t="shared" ref="K85" si="148">I85*J85</f>
        <v>55000</v>
      </c>
      <c r="L85" s="28">
        <f t="shared" ref="L85" si="149">K85</f>
        <v>55000</v>
      </c>
      <c r="M85" s="45"/>
      <c r="N85" s="45"/>
      <c r="O85" s="26" t="s">
        <v>46</v>
      </c>
      <c r="P85" s="25" t="s">
        <v>25</v>
      </c>
      <c r="Q85" s="29">
        <v>0</v>
      </c>
    </row>
    <row r="86" spans="1:17" ht="99.75" customHeight="1">
      <c r="A86" s="25" t="s">
        <v>1545</v>
      </c>
      <c r="B86" s="26" t="s">
        <v>5</v>
      </c>
      <c r="C86" s="27" t="s">
        <v>1567</v>
      </c>
      <c r="D86" s="27" t="s">
        <v>35</v>
      </c>
      <c r="E86" s="27" t="s">
        <v>3712</v>
      </c>
      <c r="F86" s="27" t="s">
        <v>64</v>
      </c>
      <c r="G86" s="27" t="s">
        <v>42</v>
      </c>
      <c r="H86" s="27" t="s">
        <v>21</v>
      </c>
      <c r="I86" s="26">
        <v>1</v>
      </c>
      <c r="J86" s="28">
        <v>196011.6</v>
      </c>
      <c r="K86" s="28">
        <f t="shared" ref="K86" si="150">I86*J86</f>
        <v>196011.6</v>
      </c>
      <c r="L86" s="28">
        <f t="shared" ref="L86" si="151">K86</f>
        <v>196011.6</v>
      </c>
      <c r="M86" s="55"/>
      <c r="N86" s="55"/>
      <c r="O86" s="26" t="s">
        <v>39</v>
      </c>
      <c r="P86" s="25" t="s">
        <v>25</v>
      </c>
      <c r="Q86" s="29">
        <v>0</v>
      </c>
    </row>
    <row r="87" spans="1:17" ht="90">
      <c r="A87" s="33" t="s">
        <v>1545</v>
      </c>
      <c r="B87" s="34" t="s">
        <v>5</v>
      </c>
      <c r="C87" s="35" t="s">
        <v>1567</v>
      </c>
      <c r="D87" s="35" t="s">
        <v>35</v>
      </c>
      <c r="E87" s="35" t="s">
        <v>2635</v>
      </c>
      <c r="F87" s="35" t="s">
        <v>2636</v>
      </c>
      <c r="G87" s="35" t="s">
        <v>42</v>
      </c>
      <c r="H87" s="35" t="s">
        <v>21</v>
      </c>
      <c r="I87" s="34">
        <v>1</v>
      </c>
      <c r="J87" s="43">
        <v>8928.57</v>
      </c>
      <c r="K87" s="43">
        <f t="shared" ref="K87" si="152">I87*J87</f>
        <v>8928.57</v>
      </c>
      <c r="L87" s="43">
        <f t="shared" ref="L87" si="153">K87</f>
        <v>8928.57</v>
      </c>
      <c r="M87" s="35"/>
      <c r="N87" s="35"/>
      <c r="O87" s="35" t="s">
        <v>27</v>
      </c>
      <c r="P87" s="32" t="s">
        <v>72</v>
      </c>
      <c r="Q87" s="36">
        <v>0</v>
      </c>
    </row>
    <row r="88" spans="1:17" ht="90">
      <c r="A88" s="33" t="s">
        <v>1545</v>
      </c>
      <c r="B88" s="34" t="s">
        <v>5</v>
      </c>
      <c r="C88" s="35" t="s">
        <v>1567</v>
      </c>
      <c r="D88" s="35" t="s">
        <v>35</v>
      </c>
      <c r="E88" s="35" t="s">
        <v>2637</v>
      </c>
      <c r="F88" s="35" t="s">
        <v>2638</v>
      </c>
      <c r="G88" s="35" t="s">
        <v>42</v>
      </c>
      <c r="H88" s="35" t="s">
        <v>21</v>
      </c>
      <c r="I88" s="34">
        <v>1</v>
      </c>
      <c r="J88" s="43">
        <v>26785.71</v>
      </c>
      <c r="K88" s="43">
        <f t="shared" ref="K88" si="154">I88*J88</f>
        <v>26785.71</v>
      </c>
      <c r="L88" s="43">
        <f t="shared" ref="L88" si="155">K88</f>
        <v>26785.71</v>
      </c>
      <c r="M88" s="35"/>
      <c r="N88" s="35"/>
      <c r="O88" s="35" t="s">
        <v>27</v>
      </c>
      <c r="P88" s="32" t="s">
        <v>73</v>
      </c>
      <c r="Q88" s="36">
        <v>0</v>
      </c>
    </row>
    <row r="89" spans="1:17" ht="90">
      <c r="A89" s="33" t="s">
        <v>1545</v>
      </c>
      <c r="B89" s="34" t="s">
        <v>5</v>
      </c>
      <c r="C89" s="35" t="s">
        <v>1567</v>
      </c>
      <c r="D89" s="35" t="s">
        <v>35</v>
      </c>
      <c r="E89" s="35" t="s">
        <v>2639</v>
      </c>
      <c r="F89" s="35" t="s">
        <v>2640</v>
      </c>
      <c r="G89" s="35" t="s">
        <v>42</v>
      </c>
      <c r="H89" s="35" t="s">
        <v>21</v>
      </c>
      <c r="I89" s="34">
        <v>1</v>
      </c>
      <c r="J89" s="43">
        <v>19642.849999999999</v>
      </c>
      <c r="K89" s="43">
        <f t="shared" ref="K89" si="156">I89*J89</f>
        <v>19642.849999999999</v>
      </c>
      <c r="L89" s="43">
        <f t="shared" ref="L89" si="157">K89</f>
        <v>19642.849999999999</v>
      </c>
      <c r="M89" s="35"/>
      <c r="N89" s="35"/>
      <c r="O89" s="35" t="s">
        <v>27</v>
      </c>
      <c r="P89" s="32" t="s">
        <v>75</v>
      </c>
      <c r="Q89" s="36">
        <v>0</v>
      </c>
    </row>
    <row r="90" spans="1:17" ht="90">
      <c r="A90" s="33" t="s">
        <v>1545</v>
      </c>
      <c r="B90" s="34" t="s">
        <v>5</v>
      </c>
      <c r="C90" s="35" t="s">
        <v>1567</v>
      </c>
      <c r="D90" s="35" t="s">
        <v>35</v>
      </c>
      <c r="E90" s="35" t="s">
        <v>2641</v>
      </c>
      <c r="F90" s="35" t="s">
        <v>2642</v>
      </c>
      <c r="G90" s="35" t="s">
        <v>42</v>
      </c>
      <c r="H90" s="35" t="s">
        <v>21</v>
      </c>
      <c r="I90" s="34">
        <v>1</v>
      </c>
      <c r="J90" s="43">
        <v>26785.71</v>
      </c>
      <c r="K90" s="43">
        <f t="shared" ref="K90" si="158">I90*J90</f>
        <v>26785.71</v>
      </c>
      <c r="L90" s="43">
        <f t="shared" ref="L90" si="159">K90</f>
        <v>26785.71</v>
      </c>
      <c r="M90" s="35"/>
      <c r="N90" s="35"/>
      <c r="O90" s="35" t="s">
        <v>27</v>
      </c>
      <c r="P90" s="32" t="s">
        <v>80</v>
      </c>
      <c r="Q90" s="36">
        <v>0</v>
      </c>
    </row>
    <row r="91" spans="1:17" ht="90">
      <c r="A91" s="33" t="s">
        <v>1545</v>
      </c>
      <c r="B91" s="34" t="s">
        <v>5</v>
      </c>
      <c r="C91" s="35" t="s">
        <v>1567</v>
      </c>
      <c r="D91" s="35" t="s">
        <v>35</v>
      </c>
      <c r="E91" s="35" t="s">
        <v>2643</v>
      </c>
      <c r="F91" s="35" t="s">
        <v>2644</v>
      </c>
      <c r="G91" s="35" t="s">
        <v>42</v>
      </c>
      <c r="H91" s="35" t="s">
        <v>21</v>
      </c>
      <c r="I91" s="34">
        <v>1</v>
      </c>
      <c r="J91" s="43">
        <v>26785.71</v>
      </c>
      <c r="K91" s="43">
        <f t="shared" ref="K91" si="160">I91*J91</f>
        <v>26785.71</v>
      </c>
      <c r="L91" s="43">
        <f t="shared" ref="L91" si="161">K91</f>
        <v>26785.71</v>
      </c>
      <c r="M91" s="35"/>
      <c r="N91" s="35"/>
      <c r="O91" s="35" t="s">
        <v>27</v>
      </c>
      <c r="P91" s="32" t="s">
        <v>82</v>
      </c>
      <c r="Q91" s="36">
        <v>0</v>
      </c>
    </row>
    <row r="92" spans="1:17" ht="90">
      <c r="A92" s="25" t="s">
        <v>1545</v>
      </c>
      <c r="B92" s="26" t="s">
        <v>5</v>
      </c>
      <c r="C92" s="27" t="s">
        <v>1567</v>
      </c>
      <c r="D92" s="27" t="s">
        <v>35</v>
      </c>
      <c r="E92" s="27" t="s">
        <v>3244</v>
      </c>
      <c r="F92" s="27" t="s">
        <v>3245</v>
      </c>
      <c r="G92" s="27" t="s">
        <v>42</v>
      </c>
      <c r="H92" s="27" t="s">
        <v>21</v>
      </c>
      <c r="I92" s="26">
        <v>1</v>
      </c>
      <c r="J92" s="28">
        <v>405771.42</v>
      </c>
      <c r="K92" s="28">
        <f t="shared" ref="K92" si="162">I92*J92</f>
        <v>405771.42</v>
      </c>
      <c r="L92" s="28">
        <f t="shared" ref="L92" si="163">K92</f>
        <v>405771.42</v>
      </c>
      <c r="M92" s="26"/>
      <c r="N92" s="26"/>
      <c r="O92" s="26" t="s">
        <v>38</v>
      </c>
      <c r="P92" s="25" t="s">
        <v>25</v>
      </c>
      <c r="Q92" s="29">
        <v>100</v>
      </c>
    </row>
    <row r="93" spans="1:17" s="79" customFormat="1" ht="57.75" customHeight="1">
      <c r="A93" s="25" t="s">
        <v>1545</v>
      </c>
      <c r="B93" s="26" t="s">
        <v>5</v>
      </c>
      <c r="C93" s="27" t="s">
        <v>2906</v>
      </c>
      <c r="D93" s="27" t="s">
        <v>2905</v>
      </c>
      <c r="E93" s="27" t="s">
        <v>2921</v>
      </c>
      <c r="F93" s="27" t="s">
        <v>2922</v>
      </c>
      <c r="G93" s="27" t="s">
        <v>42</v>
      </c>
      <c r="H93" s="27" t="s">
        <v>21</v>
      </c>
      <c r="I93" s="26">
        <v>1</v>
      </c>
      <c r="J93" s="28">
        <v>24517489.75</v>
      </c>
      <c r="K93" s="28">
        <f t="shared" ref="K93" si="164">I93*J93</f>
        <v>24517489.75</v>
      </c>
      <c r="L93" s="28">
        <f t="shared" ref="L93" si="165">K93</f>
        <v>24517489.75</v>
      </c>
      <c r="M93" s="54"/>
      <c r="N93" s="54"/>
      <c r="O93" s="26" t="s">
        <v>26</v>
      </c>
      <c r="P93" s="25" t="s">
        <v>25</v>
      </c>
      <c r="Q93" s="29">
        <v>0</v>
      </c>
    </row>
    <row r="94" spans="1:17" ht="51.75">
      <c r="A94" s="25" t="s">
        <v>1545</v>
      </c>
      <c r="B94" s="26" t="s">
        <v>5</v>
      </c>
      <c r="C94" s="27" t="s">
        <v>3732</v>
      </c>
      <c r="D94" s="27" t="s">
        <v>65</v>
      </c>
      <c r="E94" s="27" t="s">
        <v>3733</v>
      </c>
      <c r="F94" s="27" t="s">
        <v>2923</v>
      </c>
      <c r="G94" s="27" t="s">
        <v>42</v>
      </c>
      <c r="H94" s="27" t="s">
        <v>21</v>
      </c>
      <c r="I94" s="26">
        <v>1</v>
      </c>
      <c r="J94" s="28">
        <v>17678571.449999999</v>
      </c>
      <c r="K94" s="28">
        <f t="shared" ref="K94" si="166">I94*J94</f>
        <v>17678571.449999999</v>
      </c>
      <c r="L94" s="28">
        <f t="shared" ref="L94" si="167">K94</f>
        <v>17678571.449999999</v>
      </c>
      <c r="M94" s="48"/>
      <c r="N94" s="48"/>
      <c r="O94" s="26" t="s">
        <v>26</v>
      </c>
      <c r="P94" s="25" t="s">
        <v>25</v>
      </c>
      <c r="Q94" s="29">
        <v>0</v>
      </c>
    </row>
    <row r="95" spans="1:17" ht="51.75">
      <c r="A95" s="25" t="s">
        <v>1545</v>
      </c>
      <c r="B95" s="26" t="s">
        <v>5</v>
      </c>
      <c r="C95" s="27" t="s">
        <v>2906</v>
      </c>
      <c r="D95" s="27" t="s">
        <v>2905</v>
      </c>
      <c r="E95" s="27" t="s">
        <v>2924</v>
      </c>
      <c r="F95" s="27" t="s">
        <v>2925</v>
      </c>
      <c r="G95" s="27" t="s">
        <v>42</v>
      </c>
      <c r="H95" s="27" t="s">
        <v>21</v>
      </c>
      <c r="I95" s="26">
        <v>1</v>
      </c>
      <c r="J95" s="28">
        <v>90964972.319999993</v>
      </c>
      <c r="K95" s="28">
        <f t="shared" ref="K95" si="168">I95*J95</f>
        <v>90964972.319999993</v>
      </c>
      <c r="L95" s="28">
        <f t="shared" ref="L95" si="169">K95</f>
        <v>90964972.319999993</v>
      </c>
      <c r="M95" s="26"/>
      <c r="N95" s="26"/>
      <c r="O95" s="26" t="s">
        <v>26</v>
      </c>
      <c r="P95" s="25" t="s">
        <v>25</v>
      </c>
      <c r="Q95" s="29">
        <v>0</v>
      </c>
    </row>
    <row r="96" spans="1:17" ht="69.75" customHeight="1">
      <c r="A96" s="25" t="s">
        <v>1545</v>
      </c>
      <c r="B96" s="26" t="s">
        <v>5</v>
      </c>
      <c r="C96" s="27" t="s">
        <v>3734</v>
      </c>
      <c r="D96" s="27" t="s">
        <v>3735</v>
      </c>
      <c r="E96" s="27" t="s">
        <v>3736</v>
      </c>
      <c r="F96" s="27" t="s">
        <v>2920</v>
      </c>
      <c r="G96" s="27" t="s">
        <v>42</v>
      </c>
      <c r="H96" s="57" t="s">
        <v>21</v>
      </c>
      <c r="I96" s="26">
        <v>1</v>
      </c>
      <c r="J96" s="28">
        <v>8928571.4199999999</v>
      </c>
      <c r="K96" s="28">
        <f t="shared" ref="K96" si="170">I96*J96</f>
        <v>8928571.4199999999</v>
      </c>
      <c r="L96" s="28">
        <f t="shared" ref="L96" si="171">K96</f>
        <v>8928571.4199999999</v>
      </c>
      <c r="M96" s="48"/>
      <c r="N96" s="48"/>
      <c r="O96" s="26" t="s">
        <v>26</v>
      </c>
      <c r="P96" s="25" t="s">
        <v>25</v>
      </c>
      <c r="Q96" s="29">
        <v>0</v>
      </c>
    </row>
    <row r="97" spans="1:17" ht="64.5">
      <c r="A97" s="25" t="s">
        <v>1545</v>
      </c>
      <c r="B97" s="27" t="s">
        <v>116</v>
      </c>
      <c r="C97" s="27" t="s">
        <v>3737</v>
      </c>
      <c r="D97" s="27" t="s">
        <v>3738</v>
      </c>
      <c r="E97" s="27" t="s">
        <v>3739</v>
      </c>
      <c r="F97" s="27" t="s">
        <v>3740</v>
      </c>
      <c r="G97" s="27" t="s">
        <v>31</v>
      </c>
      <c r="H97" s="27" t="s">
        <v>116</v>
      </c>
      <c r="I97" s="26">
        <v>1</v>
      </c>
      <c r="J97" s="28">
        <v>8928571.4199999999</v>
      </c>
      <c r="K97" s="28">
        <f t="shared" ref="K97" si="172">I97*J97</f>
        <v>8928571.4199999999</v>
      </c>
      <c r="L97" s="28">
        <f t="shared" ref="L97" si="173">K97</f>
        <v>8928571.4199999999</v>
      </c>
      <c r="M97" s="48"/>
      <c r="N97" s="48"/>
      <c r="O97" s="26" t="s">
        <v>48</v>
      </c>
      <c r="P97" s="25" t="s">
        <v>25</v>
      </c>
      <c r="Q97" s="29">
        <v>0</v>
      </c>
    </row>
    <row r="98" spans="1:17" ht="64.5">
      <c r="A98" s="25" t="s">
        <v>1545</v>
      </c>
      <c r="B98" s="26" t="s">
        <v>5</v>
      </c>
      <c r="C98" s="27" t="s">
        <v>2927</v>
      </c>
      <c r="D98" s="27" t="s">
        <v>2928</v>
      </c>
      <c r="E98" s="27" t="s">
        <v>2929</v>
      </c>
      <c r="F98" s="27" t="s">
        <v>2930</v>
      </c>
      <c r="G98" s="27" t="s">
        <v>42</v>
      </c>
      <c r="H98" s="27" t="s">
        <v>21</v>
      </c>
      <c r="I98" s="26">
        <v>1</v>
      </c>
      <c r="J98" s="28">
        <v>13318135.710000001</v>
      </c>
      <c r="K98" s="28">
        <f t="shared" ref="K98" si="174">I98*J98</f>
        <v>13318135.710000001</v>
      </c>
      <c r="L98" s="28">
        <f t="shared" ref="L98" si="175">K98</f>
        <v>13318135.710000001</v>
      </c>
      <c r="M98" s="26"/>
      <c r="N98" s="26"/>
      <c r="O98" s="26" t="s">
        <v>26</v>
      </c>
      <c r="P98" s="25" t="s">
        <v>25</v>
      </c>
      <c r="Q98" s="29">
        <v>0</v>
      </c>
    </row>
    <row r="99" spans="1:17" ht="39">
      <c r="A99" s="25" t="s">
        <v>1545</v>
      </c>
      <c r="B99" s="26" t="s">
        <v>5</v>
      </c>
      <c r="C99" s="27" t="s">
        <v>3726</v>
      </c>
      <c r="D99" s="27" t="s">
        <v>70</v>
      </c>
      <c r="E99" s="27" t="s">
        <v>2931</v>
      </c>
      <c r="F99" s="27" t="s">
        <v>2932</v>
      </c>
      <c r="G99" s="27" t="s">
        <v>42</v>
      </c>
      <c r="H99" s="27" t="s">
        <v>21</v>
      </c>
      <c r="I99" s="26">
        <v>1</v>
      </c>
      <c r="J99" s="28">
        <v>41281864.280000001</v>
      </c>
      <c r="K99" s="28">
        <f t="shared" ref="K99" si="176">I99*J99</f>
        <v>41281864.280000001</v>
      </c>
      <c r="L99" s="28">
        <f t="shared" ref="L99" si="177">K99</f>
        <v>41281864.280000001</v>
      </c>
      <c r="M99" s="48"/>
      <c r="N99" s="48"/>
      <c r="O99" s="26" t="s">
        <v>26</v>
      </c>
      <c r="P99" s="25" t="s">
        <v>25</v>
      </c>
      <c r="Q99" s="29">
        <v>0</v>
      </c>
    </row>
    <row r="100" spans="1:17" ht="74.25" customHeight="1">
      <c r="A100" s="25" t="s">
        <v>1545</v>
      </c>
      <c r="B100" s="26" t="s">
        <v>5</v>
      </c>
      <c r="C100" s="27" t="s">
        <v>1568</v>
      </c>
      <c r="D100" s="27" t="s">
        <v>66</v>
      </c>
      <c r="E100" s="27" t="s">
        <v>68</v>
      </c>
      <c r="F100" s="27" t="s">
        <v>69</v>
      </c>
      <c r="G100" s="27" t="s">
        <v>3978</v>
      </c>
      <c r="H100" s="27" t="s">
        <v>21</v>
      </c>
      <c r="I100" s="26">
        <v>1</v>
      </c>
      <c r="J100" s="28">
        <v>6680860.2599999998</v>
      </c>
      <c r="K100" s="28">
        <f t="shared" ref="K100" si="178">I100*J100</f>
        <v>6680860.2599999998</v>
      </c>
      <c r="L100" s="28">
        <f t="shared" ref="L100" si="179">K100</f>
        <v>6680860.2599999998</v>
      </c>
      <c r="M100" s="54"/>
      <c r="N100" s="54"/>
      <c r="O100" s="26" t="s">
        <v>40</v>
      </c>
      <c r="P100" s="25" t="s">
        <v>25</v>
      </c>
      <c r="Q100" s="29">
        <v>0</v>
      </c>
    </row>
    <row r="101" spans="1:17" ht="93" customHeight="1">
      <c r="A101" s="25" t="s">
        <v>1545</v>
      </c>
      <c r="B101" s="26" t="s">
        <v>5</v>
      </c>
      <c r="C101" s="27" t="s">
        <v>2904</v>
      </c>
      <c r="D101" s="27" t="s">
        <v>2903</v>
      </c>
      <c r="E101" s="27" t="s">
        <v>2899</v>
      </c>
      <c r="F101" s="27" t="s">
        <v>2895</v>
      </c>
      <c r="G101" s="27" t="s">
        <v>42</v>
      </c>
      <c r="H101" s="27" t="s">
        <v>21</v>
      </c>
      <c r="I101" s="26">
        <v>1</v>
      </c>
      <c r="J101" s="28">
        <v>2678571.42</v>
      </c>
      <c r="K101" s="28">
        <f t="shared" ref="K101" si="180">I101*J101</f>
        <v>2678571.42</v>
      </c>
      <c r="L101" s="28">
        <f t="shared" ref="L101" si="181">K101</f>
        <v>2678571.42</v>
      </c>
      <c r="M101" s="26"/>
      <c r="N101" s="26"/>
      <c r="O101" s="26" t="s">
        <v>26</v>
      </c>
      <c r="P101" s="25" t="s">
        <v>25</v>
      </c>
      <c r="Q101" s="29">
        <v>0</v>
      </c>
    </row>
    <row r="102" spans="1:17" ht="93" customHeight="1">
      <c r="A102" s="25" t="s">
        <v>1545</v>
      </c>
      <c r="B102" s="26" t="s">
        <v>5</v>
      </c>
      <c r="C102" s="35" t="s">
        <v>2904</v>
      </c>
      <c r="D102" s="35" t="s">
        <v>2903</v>
      </c>
      <c r="E102" s="35" t="s">
        <v>2900</v>
      </c>
      <c r="F102" s="35" t="s">
        <v>2896</v>
      </c>
      <c r="G102" s="27" t="s">
        <v>42</v>
      </c>
      <c r="H102" s="27" t="s">
        <v>21</v>
      </c>
      <c r="I102" s="26">
        <v>1</v>
      </c>
      <c r="J102" s="38">
        <v>6250000</v>
      </c>
      <c r="K102" s="28">
        <f t="shared" ref="K102:K104" si="182">I102*J102</f>
        <v>6250000</v>
      </c>
      <c r="L102" s="28">
        <f t="shared" ref="L102:L104" si="183">K102</f>
        <v>6250000</v>
      </c>
      <c r="M102" s="34"/>
      <c r="N102" s="34"/>
      <c r="O102" s="26" t="s">
        <v>26</v>
      </c>
      <c r="P102" s="25" t="s">
        <v>25</v>
      </c>
      <c r="Q102" s="29">
        <v>0</v>
      </c>
    </row>
    <row r="103" spans="1:17" ht="54" customHeight="1">
      <c r="A103" s="25" t="s">
        <v>1545</v>
      </c>
      <c r="B103" s="26" t="s">
        <v>5</v>
      </c>
      <c r="C103" s="35" t="s">
        <v>67</v>
      </c>
      <c r="D103" s="35" t="s">
        <v>67</v>
      </c>
      <c r="E103" s="35" t="s">
        <v>2901</v>
      </c>
      <c r="F103" s="35" t="s">
        <v>2897</v>
      </c>
      <c r="G103" s="27" t="s">
        <v>42</v>
      </c>
      <c r="H103" s="27" t="s">
        <v>21</v>
      </c>
      <c r="I103" s="26">
        <v>1</v>
      </c>
      <c r="J103" s="28">
        <v>10892857.140000001</v>
      </c>
      <c r="K103" s="28">
        <f t="shared" ref="K103" si="184">I103*J103</f>
        <v>10892857.140000001</v>
      </c>
      <c r="L103" s="28">
        <f t="shared" ref="L103" si="185">K103</f>
        <v>10892857.140000001</v>
      </c>
      <c r="M103" s="50"/>
      <c r="N103" s="50"/>
      <c r="O103" s="35" t="s">
        <v>48</v>
      </c>
      <c r="P103" s="25" t="s">
        <v>25</v>
      </c>
      <c r="Q103" s="29">
        <v>0</v>
      </c>
    </row>
    <row r="104" spans="1:17" ht="49.5" customHeight="1">
      <c r="A104" s="25" t="s">
        <v>1545</v>
      </c>
      <c r="B104" s="26" t="s">
        <v>5</v>
      </c>
      <c r="C104" s="35" t="s">
        <v>2904</v>
      </c>
      <c r="D104" s="35" t="s">
        <v>2903</v>
      </c>
      <c r="E104" s="35" t="s">
        <v>2902</v>
      </c>
      <c r="F104" s="35" t="s">
        <v>2898</v>
      </c>
      <c r="G104" s="27" t="s">
        <v>42</v>
      </c>
      <c r="H104" s="27" t="s">
        <v>21</v>
      </c>
      <c r="I104" s="26">
        <v>1</v>
      </c>
      <c r="J104" s="38">
        <v>18246428.57</v>
      </c>
      <c r="K104" s="28">
        <f t="shared" si="182"/>
        <v>18246428.57</v>
      </c>
      <c r="L104" s="28">
        <f t="shared" si="183"/>
        <v>18246428.57</v>
      </c>
      <c r="M104" s="34"/>
      <c r="N104" s="34"/>
      <c r="O104" s="26" t="s">
        <v>26</v>
      </c>
      <c r="P104" s="25" t="s">
        <v>25</v>
      </c>
      <c r="Q104" s="29">
        <v>0</v>
      </c>
    </row>
    <row r="105" spans="1:17" ht="49.5" customHeight="1">
      <c r="A105" s="25" t="s">
        <v>1545</v>
      </c>
      <c r="B105" s="26" t="s">
        <v>5</v>
      </c>
      <c r="C105" s="35" t="s">
        <v>2904</v>
      </c>
      <c r="D105" s="35" t="s">
        <v>67</v>
      </c>
      <c r="E105" s="35" t="s">
        <v>2899</v>
      </c>
      <c r="F105" s="35" t="s">
        <v>2895</v>
      </c>
      <c r="G105" s="27" t="s">
        <v>2750</v>
      </c>
      <c r="H105" s="27" t="s">
        <v>21</v>
      </c>
      <c r="I105" s="26">
        <v>1</v>
      </c>
      <c r="J105" s="38">
        <v>900000</v>
      </c>
      <c r="K105" s="28">
        <f t="shared" ref="K105" si="186">I105*J105</f>
        <v>900000</v>
      </c>
      <c r="L105" s="28">
        <f t="shared" ref="L105" si="187">K105</f>
        <v>900000</v>
      </c>
      <c r="M105" s="62"/>
      <c r="N105" s="62"/>
      <c r="O105" s="26" t="s">
        <v>39</v>
      </c>
      <c r="P105" s="25" t="s">
        <v>25</v>
      </c>
      <c r="Q105" s="29">
        <v>0</v>
      </c>
    </row>
    <row r="106" spans="1:17" ht="67.5" customHeight="1">
      <c r="A106" s="25" t="s">
        <v>1545</v>
      </c>
      <c r="B106" s="26" t="s">
        <v>5</v>
      </c>
      <c r="C106" s="27" t="s">
        <v>2890</v>
      </c>
      <c r="D106" s="27" t="s">
        <v>2889</v>
      </c>
      <c r="E106" s="27" t="s">
        <v>2888</v>
      </c>
      <c r="F106" s="27" t="s">
        <v>2887</v>
      </c>
      <c r="G106" s="27" t="s">
        <v>31</v>
      </c>
      <c r="H106" s="27" t="s">
        <v>71</v>
      </c>
      <c r="I106" s="26">
        <v>1</v>
      </c>
      <c r="J106" s="28">
        <v>2987523.8</v>
      </c>
      <c r="K106" s="28">
        <f t="shared" ref="K106" si="188">I106*J106</f>
        <v>2987523.8</v>
      </c>
      <c r="L106" s="28">
        <f t="shared" ref="L106" si="189">K106</f>
        <v>2987523.8</v>
      </c>
      <c r="M106" s="61"/>
      <c r="N106" s="61"/>
      <c r="O106" s="26" t="s">
        <v>38</v>
      </c>
      <c r="P106" s="25" t="s">
        <v>25</v>
      </c>
      <c r="Q106" s="29">
        <v>0</v>
      </c>
    </row>
    <row r="107" spans="1:17" ht="92.25" customHeight="1">
      <c r="A107" s="25" t="s">
        <v>1545</v>
      </c>
      <c r="B107" s="26" t="s">
        <v>5</v>
      </c>
      <c r="C107" s="35" t="s">
        <v>2894</v>
      </c>
      <c r="D107" s="35" t="s">
        <v>2893</v>
      </c>
      <c r="E107" s="35" t="s">
        <v>2891</v>
      </c>
      <c r="F107" s="35" t="s">
        <v>2892</v>
      </c>
      <c r="G107" s="27" t="s">
        <v>31</v>
      </c>
      <c r="H107" s="35" t="s">
        <v>21</v>
      </c>
      <c r="I107" s="34">
        <v>1</v>
      </c>
      <c r="J107" s="38">
        <v>13571428.57</v>
      </c>
      <c r="K107" s="28">
        <f t="shared" ref="K107" si="190">I107*J107</f>
        <v>13571428.57</v>
      </c>
      <c r="L107" s="28">
        <f t="shared" ref="L107" si="191">K107</f>
        <v>13571428.57</v>
      </c>
      <c r="M107" s="34"/>
      <c r="N107" s="34"/>
      <c r="O107" s="26" t="s">
        <v>38</v>
      </c>
      <c r="P107" s="25" t="s">
        <v>88</v>
      </c>
      <c r="Q107" s="29">
        <v>0</v>
      </c>
    </row>
    <row r="108" spans="1:17" ht="92.25" customHeight="1">
      <c r="A108" s="25" t="s">
        <v>1545</v>
      </c>
      <c r="B108" s="26" t="s">
        <v>5</v>
      </c>
      <c r="C108" s="39" t="s">
        <v>2909</v>
      </c>
      <c r="D108" s="39" t="s">
        <v>2910</v>
      </c>
      <c r="E108" s="35" t="s">
        <v>2907</v>
      </c>
      <c r="F108" s="35" t="s">
        <v>2908</v>
      </c>
      <c r="G108" s="27" t="s">
        <v>42</v>
      </c>
      <c r="H108" s="35" t="s">
        <v>21</v>
      </c>
      <c r="I108" s="34">
        <v>1</v>
      </c>
      <c r="J108" s="38">
        <v>5357142.8499999996</v>
      </c>
      <c r="K108" s="28">
        <f t="shared" ref="K108:K109" si="192">I108*J108</f>
        <v>5357142.8499999996</v>
      </c>
      <c r="L108" s="28">
        <f t="shared" ref="L108:L109" si="193">K108</f>
        <v>5357142.8499999996</v>
      </c>
      <c r="M108" s="34"/>
      <c r="N108" s="34"/>
      <c r="O108" s="26" t="s">
        <v>26</v>
      </c>
      <c r="P108" s="25" t="s">
        <v>25</v>
      </c>
      <c r="Q108" s="29">
        <v>0</v>
      </c>
    </row>
    <row r="109" spans="1:17" ht="72.75" customHeight="1">
      <c r="A109" s="25" t="s">
        <v>1545</v>
      </c>
      <c r="B109" s="26" t="s">
        <v>5</v>
      </c>
      <c r="C109" s="27" t="s">
        <v>3741</v>
      </c>
      <c r="D109" s="27" t="s">
        <v>3742</v>
      </c>
      <c r="E109" s="27" t="s">
        <v>3741</v>
      </c>
      <c r="F109" s="27" t="s">
        <v>3742</v>
      </c>
      <c r="G109" s="27" t="s">
        <v>42</v>
      </c>
      <c r="H109" s="35" t="s">
        <v>21</v>
      </c>
      <c r="I109" s="34">
        <v>1</v>
      </c>
      <c r="J109" s="38">
        <v>7900000</v>
      </c>
      <c r="K109" s="28">
        <f t="shared" si="192"/>
        <v>7900000</v>
      </c>
      <c r="L109" s="28">
        <f t="shared" si="193"/>
        <v>7900000</v>
      </c>
      <c r="M109" s="50"/>
      <c r="N109" s="50"/>
      <c r="O109" s="26" t="s">
        <v>48</v>
      </c>
      <c r="P109" s="25">
        <v>751410000</v>
      </c>
      <c r="Q109" s="29">
        <v>0</v>
      </c>
    </row>
    <row r="110" spans="1:17" ht="70.5" customHeight="1">
      <c r="A110" s="25" t="s">
        <v>1545</v>
      </c>
      <c r="B110" s="26" t="s">
        <v>5</v>
      </c>
      <c r="C110" s="27" t="s">
        <v>2913</v>
      </c>
      <c r="D110" s="27" t="s">
        <v>2914</v>
      </c>
      <c r="E110" s="27" t="s">
        <v>2911</v>
      </c>
      <c r="F110" s="27" t="s">
        <v>2912</v>
      </c>
      <c r="G110" s="27" t="s">
        <v>31</v>
      </c>
      <c r="H110" s="27" t="s">
        <v>21</v>
      </c>
      <c r="I110" s="26">
        <v>1</v>
      </c>
      <c r="J110" s="28">
        <v>11517857.140000001</v>
      </c>
      <c r="K110" s="28">
        <f t="shared" ref="K110" si="194">I110*J110</f>
        <v>11517857.140000001</v>
      </c>
      <c r="L110" s="28">
        <f t="shared" ref="L110" si="195">K110</f>
        <v>11517857.140000001</v>
      </c>
      <c r="M110" s="26"/>
      <c r="N110" s="26"/>
      <c r="O110" s="26" t="s">
        <v>38</v>
      </c>
      <c r="P110" s="25" t="s">
        <v>25</v>
      </c>
      <c r="Q110" s="29">
        <v>0</v>
      </c>
    </row>
    <row r="111" spans="1:17" ht="69.75" customHeight="1">
      <c r="A111" s="25" t="s">
        <v>1545</v>
      </c>
      <c r="B111" s="26" t="s">
        <v>5</v>
      </c>
      <c r="C111" s="27" t="s">
        <v>3726</v>
      </c>
      <c r="D111" s="27" t="s">
        <v>70</v>
      </c>
      <c r="E111" s="27" t="s">
        <v>3727</v>
      </c>
      <c r="F111" s="27" t="s">
        <v>3728</v>
      </c>
      <c r="G111" s="27" t="s">
        <v>42</v>
      </c>
      <c r="H111" s="27" t="s">
        <v>21</v>
      </c>
      <c r="I111" s="26">
        <v>1</v>
      </c>
      <c r="J111" s="28">
        <v>4500000</v>
      </c>
      <c r="K111" s="28">
        <f t="shared" ref="K111" si="196">I111*J111</f>
        <v>4500000</v>
      </c>
      <c r="L111" s="28">
        <f t="shared" ref="L111" si="197">K111</f>
        <v>4500000</v>
      </c>
      <c r="M111" s="48"/>
      <c r="N111" s="48"/>
      <c r="O111" s="26" t="s">
        <v>26</v>
      </c>
      <c r="P111" s="25" t="s">
        <v>25</v>
      </c>
      <c r="Q111" s="29">
        <v>0</v>
      </c>
    </row>
    <row r="112" spans="1:17" ht="74.25" customHeight="1">
      <c r="A112" s="25" t="s">
        <v>1545</v>
      </c>
      <c r="B112" s="26" t="s">
        <v>5</v>
      </c>
      <c r="C112" s="27" t="s">
        <v>3726</v>
      </c>
      <c r="D112" s="27" t="s">
        <v>70</v>
      </c>
      <c r="E112" s="27" t="s">
        <v>3729</v>
      </c>
      <c r="F112" s="27" t="s">
        <v>3730</v>
      </c>
      <c r="G112" s="27" t="s">
        <v>42</v>
      </c>
      <c r="H112" s="27" t="s">
        <v>21</v>
      </c>
      <c r="I112" s="26">
        <v>1</v>
      </c>
      <c r="J112" s="28">
        <v>5676562.5</v>
      </c>
      <c r="K112" s="28">
        <f t="shared" ref="K112" si="198">I112*J112</f>
        <v>5676562.5</v>
      </c>
      <c r="L112" s="28">
        <f t="shared" ref="L112" si="199">K112</f>
        <v>5676562.5</v>
      </c>
      <c r="M112" s="48"/>
      <c r="N112" s="48"/>
      <c r="O112" s="26" t="s">
        <v>26</v>
      </c>
      <c r="P112" s="25" t="s">
        <v>25</v>
      </c>
      <c r="Q112" s="29">
        <v>0</v>
      </c>
    </row>
    <row r="113" spans="1:17" ht="77.25">
      <c r="A113" s="25" t="s">
        <v>1545</v>
      </c>
      <c r="B113" s="26" t="s">
        <v>5</v>
      </c>
      <c r="C113" s="27" t="s">
        <v>3726</v>
      </c>
      <c r="D113" s="27" t="s">
        <v>70</v>
      </c>
      <c r="E113" s="27" t="s">
        <v>2915</v>
      </c>
      <c r="F113" s="27" t="s">
        <v>2916</v>
      </c>
      <c r="G113" s="27" t="s">
        <v>42</v>
      </c>
      <c r="H113" s="27" t="s">
        <v>21</v>
      </c>
      <c r="I113" s="26">
        <v>1</v>
      </c>
      <c r="J113" s="28">
        <v>500000</v>
      </c>
      <c r="K113" s="28">
        <f t="shared" ref="K113" si="200">I113*J113</f>
        <v>500000</v>
      </c>
      <c r="L113" s="28">
        <f t="shared" ref="L113" si="201">K113</f>
        <v>500000</v>
      </c>
      <c r="M113" s="48"/>
      <c r="N113" s="48"/>
      <c r="O113" s="26" t="s">
        <v>26</v>
      </c>
      <c r="P113" s="25" t="s">
        <v>25</v>
      </c>
      <c r="Q113" s="29">
        <v>0</v>
      </c>
    </row>
    <row r="114" spans="1:17" ht="77.25">
      <c r="A114" s="25" t="s">
        <v>1545</v>
      </c>
      <c r="B114" s="26" t="s">
        <v>5</v>
      </c>
      <c r="C114" s="27" t="s">
        <v>3726</v>
      </c>
      <c r="D114" s="27" t="s">
        <v>70</v>
      </c>
      <c r="E114" s="27" t="s">
        <v>2917</v>
      </c>
      <c r="F114" s="27" t="s">
        <v>3743</v>
      </c>
      <c r="G114" s="27" t="s">
        <v>42</v>
      </c>
      <c r="H114" s="27" t="s">
        <v>21</v>
      </c>
      <c r="I114" s="26">
        <v>1</v>
      </c>
      <c r="J114" s="28">
        <v>1600000</v>
      </c>
      <c r="K114" s="28">
        <f t="shared" ref="K114" si="202">I114*J114</f>
        <v>1600000</v>
      </c>
      <c r="L114" s="28">
        <f t="shared" ref="L114" si="203">K114</f>
        <v>1600000</v>
      </c>
      <c r="M114" s="48"/>
      <c r="N114" s="48"/>
      <c r="O114" s="26" t="s">
        <v>26</v>
      </c>
      <c r="P114" s="25" t="s">
        <v>25</v>
      </c>
      <c r="Q114" s="29">
        <v>0</v>
      </c>
    </row>
    <row r="115" spans="1:17" ht="74.25" customHeight="1">
      <c r="A115" s="25" t="s">
        <v>1545</v>
      </c>
      <c r="B115" s="26" t="s">
        <v>5</v>
      </c>
      <c r="C115" s="27" t="s">
        <v>2906</v>
      </c>
      <c r="D115" s="27" t="s">
        <v>2905</v>
      </c>
      <c r="E115" s="27" t="s">
        <v>2926</v>
      </c>
      <c r="F115" s="27" t="s">
        <v>2918</v>
      </c>
      <c r="G115" s="27" t="s">
        <v>42</v>
      </c>
      <c r="H115" s="27" t="s">
        <v>21</v>
      </c>
      <c r="I115" s="26">
        <v>1</v>
      </c>
      <c r="J115" s="28">
        <v>1339285.71</v>
      </c>
      <c r="K115" s="28">
        <f t="shared" ref="K115:K118" si="204">I115*J115</f>
        <v>1339285.71</v>
      </c>
      <c r="L115" s="28">
        <f t="shared" ref="L115:L118" si="205">K115</f>
        <v>1339285.71</v>
      </c>
      <c r="M115" s="26"/>
      <c r="N115" s="26"/>
      <c r="O115" s="31">
        <v>42495</v>
      </c>
      <c r="P115" s="25" t="s">
        <v>25</v>
      </c>
      <c r="Q115" s="29">
        <v>0</v>
      </c>
    </row>
    <row r="116" spans="1:17" ht="80.25" customHeight="1">
      <c r="A116" s="25" t="s">
        <v>1545</v>
      </c>
      <c r="B116" s="26" t="s">
        <v>5</v>
      </c>
      <c r="C116" s="27" t="s">
        <v>3726</v>
      </c>
      <c r="D116" s="27" t="s">
        <v>70</v>
      </c>
      <c r="E116" s="27" t="s">
        <v>2919</v>
      </c>
      <c r="F116" s="27" t="s">
        <v>3731</v>
      </c>
      <c r="G116" s="27" t="s">
        <v>42</v>
      </c>
      <c r="H116" s="27" t="s">
        <v>21</v>
      </c>
      <c r="I116" s="26">
        <v>1</v>
      </c>
      <c r="J116" s="28">
        <v>6116294.6399999997</v>
      </c>
      <c r="K116" s="28">
        <f t="shared" ref="K116" si="206">I116*J116</f>
        <v>6116294.6399999997</v>
      </c>
      <c r="L116" s="28">
        <f t="shared" ref="L116" si="207">K116</f>
        <v>6116294.6399999997</v>
      </c>
      <c r="M116" s="48"/>
      <c r="N116" s="48"/>
      <c r="O116" s="27" t="s">
        <v>48</v>
      </c>
      <c r="P116" s="25" t="s">
        <v>25</v>
      </c>
      <c r="Q116" s="29">
        <v>0</v>
      </c>
    </row>
    <row r="117" spans="1:17" ht="80.25" customHeight="1">
      <c r="A117" s="33" t="s">
        <v>1545</v>
      </c>
      <c r="B117" s="34" t="s">
        <v>5</v>
      </c>
      <c r="C117" s="35" t="s">
        <v>3025</v>
      </c>
      <c r="D117" s="35" t="s">
        <v>3026</v>
      </c>
      <c r="E117" s="35" t="s">
        <v>3027</v>
      </c>
      <c r="F117" s="35" t="s">
        <v>3028</v>
      </c>
      <c r="G117" s="35" t="s">
        <v>2750</v>
      </c>
      <c r="H117" s="35" t="s">
        <v>21</v>
      </c>
      <c r="I117" s="34">
        <v>1</v>
      </c>
      <c r="J117" s="38">
        <v>4776075</v>
      </c>
      <c r="K117" s="38">
        <f t="shared" si="204"/>
        <v>4776075</v>
      </c>
      <c r="L117" s="38">
        <f t="shared" si="205"/>
        <v>4776075</v>
      </c>
      <c r="M117" s="34"/>
      <c r="N117" s="34"/>
      <c r="O117" s="34" t="s">
        <v>47</v>
      </c>
      <c r="P117" s="33">
        <v>751410000</v>
      </c>
      <c r="Q117" s="36">
        <v>0</v>
      </c>
    </row>
    <row r="118" spans="1:17" ht="80.25" customHeight="1">
      <c r="A118" s="33" t="s">
        <v>1545</v>
      </c>
      <c r="B118" s="34" t="s">
        <v>5</v>
      </c>
      <c r="C118" s="35" t="s">
        <v>3029</v>
      </c>
      <c r="D118" s="35" t="s">
        <v>3030</v>
      </c>
      <c r="E118" s="35" t="s">
        <v>3031</v>
      </c>
      <c r="F118" s="35" t="s">
        <v>3032</v>
      </c>
      <c r="G118" s="35" t="s">
        <v>2750</v>
      </c>
      <c r="H118" s="35" t="s">
        <v>21</v>
      </c>
      <c r="I118" s="34">
        <v>1</v>
      </c>
      <c r="J118" s="38">
        <v>2712404.5267857141</v>
      </c>
      <c r="K118" s="38">
        <f t="shared" si="204"/>
        <v>2712404.5267857141</v>
      </c>
      <c r="L118" s="38">
        <f t="shared" si="205"/>
        <v>2712404.5267857141</v>
      </c>
      <c r="M118" s="34"/>
      <c r="N118" s="34"/>
      <c r="O118" s="34" t="s">
        <v>47</v>
      </c>
      <c r="P118" s="33">
        <v>751410000</v>
      </c>
      <c r="Q118" s="36">
        <v>0</v>
      </c>
    </row>
    <row r="119" spans="1:17" ht="128.25">
      <c r="A119" s="25" t="s">
        <v>1545</v>
      </c>
      <c r="B119" s="26" t="s">
        <v>90</v>
      </c>
      <c r="C119" s="27" t="s">
        <v>1569</v>
      </c>
      <c r="D119" s="27" t="s">
        <v>92</v>
      </c>
      <c r="E119" s="27" t="s">
        <v>1626</v>
      </c>
      <c r="F119" s="27" t="s">
        <v>93</v>
      </c>
      <c r="G119" s="27" t="s">
        <v>42</v>
      </c>
      <c r="H119" s="27" t="s">
        <v>95</v>
      </c>
      <c r="I119" s="26">
        <v>1</v>
      </c>
      <c r="J119" s="28">
        <v>9492.85</v>
      </c>
      <c r="K119" s="28">
        <f t="shared" ref="K119" si="208">I119*J119</f>
        <v>9492.85</v>
      </c>
      <c r="L119" s="28">
        <f t="shared" ref="L119" si="209">K119</f>
        <v>9492.85</v>
      </c>
      <c r="M119" s="26"/>
      <c r="N119" s="26"/>
      <c r="O119" s="26" t="s">
        <v>96</v>
      </c>
      <c r="P119" s="25" t="s">
        <v>25</v>
      </c>
      <c r="Q119" s="29">
        <v>100</v>
      </c>
    </row>
    <row r="120" spans="1:17" ht="128.25">
      <c r="A120" s="25" t="s">
        <v>1545</v>
      </c>
      <c r="B120" s="26" t="s">
        <v>90</v>
      </c>
      <c r="C120" s="27" t="s">
        <v>1569</v>
      </c>
      <c r="D120" s="27" t="s">
        <v>92</v>
      </c>
      <c r="E120" s="27" t="s">
        <v>1749</v>
      </c>
      <c r="F120" s="27" t="s">
        <v>94</v>
      </c>
      <c r="G120" s="27" t="s">
        <v>42</v>
      </c>
      <c r="H120" s="27" t="s">
        <v>95</v>
      </c>
      <c r="I120" s="26">
        <v>1</v>
      </c>
      <c r="J120" s="28">
        <v>8329.4599999999991</v>
      </c>
      <c r="K120" s="28">
        <f t="shared" ref="K120" si="210">I120*J120</f>
        <v>8329.4599999999991</v>
      </c>
      <c r="L120" s="28">
        <f t="shared" ref="L120" si="211">K120</f>
        <v>8329.4599999999991</v>
      </c>
      <c r="M120" s="26"/>
      <c r="N120" s="26"/>
      <c r="O120" s="26" t="s">
        <v>96</v>
      </c>
      <c r="P120" s="25" t="s">
        <v>25</v>
      </c>
      <c r="Q120" s="29">
        <v>100</v>
      </c>
    </row>
    <row r="121" spans="1:17" ht="63.75" customHeight="1">
      <c r="A121" s="25" t="s">
        <v>1545</v>
      </c>
      <c r="B121" s="26" t="s">
        <v>90</v>
      </c>
      <c r="C121" s="27" t="s">
        <v>1570</v>
      </c>
      <c r="D121" s="27" t="s">
        <v>98</v>
      </c>
      <c r="E121" s="27" t="s">
        <v>102</v>
      </c>
      <c r="F121" s="27" t="s">
        <v>103</v>
      </c>
      <c r="G121" s="27" t="s">
        <v>42</v>
      </c>
      <c r="H121" s="27" t="s">
        <v>71</v>
      </c>
      <c r="I121" s="26">
        <v>45360</v>
      </c>
      <c r="J121" s="28">
        <v>1250</v>
      </c>
      <c r="K121" s="28">
        <f t="shared" ref="K121" si="212">I121*J121</f>
        <v>56700000</v>
      </c>
      <c r="L121" s="28">
        <f t="shared" ref="L121" si="213">K121</f>
        <v>56700000</v>
      </c>
      <c r="M121" s="26"/>
      <c r="N121" s="26"/>
      <c r="O121" s="26" t="s">
        <v>26</v>
      </c>
      <c r="P121" s="25" t="s">
        <v>25</v>
      </c>
      <c r="Q121" s="29">
        <v>0</v>
      </c>
    </row>
    <row r="122" spans="1:17" ht="51" customHeight="1">
      <c r="A122" s="25" t="s">
        <v>1545</v>
      </c>
      <c r="B122" s="26" t="s">
        <v>5</v>
      </c>
      <c r="C122" s="27" t="s">
        <v>1571</v>
      </c>
      <c r="D122" s="27" t="s">
        <v>99</v>
      </c>
      <c r="E122" s="27" t="s">
        <v>1571</v>
      </c>
      <c r="F122" s="27" t="s">
        <v>99</v>
      </c>
      <c r="G122" s="27" t="s">
        <v>31</v>
      </c>
      <c r="H122" s="27" t="s">
        <v>21</v>
      </c>
      <c r="I122" s="26">
        <v>1</v>
      </c>
      <c r="J122" s="28">
        <v>214285714.28</v>
      </c>
      <c r="K122" s="28">
        <f t="shared" ref="K122" si="214">I122*J122</f>
        <v>214285714.28</v>
      </c>
      <c r="L122" s="28">
        <f t="shared" ref="L122" si="215">K122</f>
        <v>214285714.28</v>
      </c>
      <c r="M122" s="26"/>
      <c r="N122" s="26"/>
      <c r="O122" s="26" t="s">
        <v>26</v>
      </c>
      <c r="P122" s="25" t="s">
        <v>25</v>
      </c>
      <c r="Q122" s="29">
        <v>0</v>
      </c>
    </row>
    <row r="123" spans="1:17" s="79" customFormat="1" ht="55.5" customHeight="1">
      <c r="A123" s="25" t="s">
        <v>1545</v>
      </c>
      <c r="B123" s="26" t="s">
        <v>90</v>
      </c>
      <c r="C123" s="27" t="s">
        <v>1572</v>
      </c>
      <c r="D123" s="27" t="s">
        <v>100</v>
      </c>
      <c r="E123" s="27" t="s">
        <v>1627</v>
      </c>
      <c r="F123" s="27" t="s">
        <v>104</v>
      </c>
      <c r="G123" s="27" t="s">
        <v>89</v>
      </c>
      <c r="H123" s="27" t="s">
        <v>71</v>
      </c>
      <c r="I123" s="26">
        <v>652</v>
      </c>
      <c r="J123" s="28">
        <v>3530.69</v>
      </c>
      <c r="K123" s="28">
        <f t="shared" ref="K123" si="216">I123*J123</f>
        <v>2302009.88</v>
      </c>
      <c r="L123" s="28">
        <f t="shared" ref="L123" si="217">K123</f>
        <v>2302009.88</v>
      </c>
      <c r="M123" s="54"/>
      <c r="N123" s="54"/>
      <c r="O123" s="26" t="s">
        <v>26</v>
      </c>
      <c r="P123" s="25" t="s">
        <v>25</v>
      </c>
      <c r="Q123" s="29">
        <v>0</v>
      </c>
    </row>
    <row r="124" spans="1:17" s="79" customFormat="1" ht="55.5" customHeight="1">
      <c r="A124" s="25" t="s">
        <v>1545</v>
      </c>
      <c r="B124" s="26" t="s">
        <v>90</v>
      </c>
      <c r="C124" s="27" t="s">
        <v>1572</v>
      </c>
      <c r="D124" s="27" t="s">
        <v>100</v>
      </c>
      <c r="E124" s="27" t="s">
        <v>1627</v>
      </c>
      <c r="F124" s="27" t="s">
        <v>104</v>
      </c>
      <c r="G124" s="27" t="s">
        <v>3978</v>
      </c>
      <c r="H124" s="27" t="s">
        <v>71</v>
      </c>
      <c r="I124" s="26">
        <v>20</v>
      </c>
      <c r="J124" s="28">
        <v>2300</v>
      </c>
      <c r="K124" s="28">
        <f t="shared" ref="K124" si="218">I124*J124</f>
        <v>46000</v>
      </c>
      <c r="L124" s="28">
        <f t="shared" ref="L124" si="219">K124</f>
        <v>46000</v>
      </c>
      <c r="M124" s="54"/>
      <c r="N124" s="54"/>
      <c r="O124" s="25" t="s">
        <v>96</v>
      </c>
      <c r="P124" s="25" t="s">
        <v>25</v>
      </c>
      <c r="Q124" s="29">
        <v>0</v>
      </c>
    </row>
    <row r="125" spans="1:17" ht="39">
      <c r="A125" s="25" t="s">
        <v>1545</v>
      </c>
      <c r="B125" s="26" t="s">
        <v>90</v>
      </c>
      <c r="C125" s="27" t="s">
        <v>1572</v>
      </c>
      <c r="D125" s="27" t="s">
        <v>100</v>
      </c>
      <c r="E125" s="27" t="s">
        <v>1628</v>
      </c>
      <c r="F125" s="27" t="s">
        <v>105</v>
      </c>
      <c r="G125" s="27" t="s">
        <v>89</v>
      </c>
      <c r="H125" s="27" t="s">
        <v>71</v>
      </c>
      <c r="I125" s="26">
        <v>30</v>
      </c>
      <c r="J125" s="28">
        <v>2692.94</v>
      </c>
      <c r="K125" s="28">
        <f t="shared" ref="K125" si="220">I125*J125</f>
        <v>80788.2</v>
      </c>
      <c r="L125" s="28">
        <f t="shared" ref="L125" si="221">K125</f>
        <v>80788.2</v>
      </c>
      <c r="M125" s="26"/>
      <c r="N125" s="26"/>
      <c r="O125" s="26" t="s">
        <v>26</v>
      </c>
      <c r="P125" s="25" t="s">
        <v>25</v>
      </c>
      <c r="Q125" s="29">
        <v>0</v>
      </c>
    </row>
    <row r="126" spans="1:17" ht="39">
      <c r="A126" s="25" t="s">
        <v>1545</v>
      </c>
      <c r="B126" s="26" t="s">
        <v>90</v>
      </c>
      <c r="C126" s="27" t="s">
        <v>1572</v>
      </c>
      <c r="D126" s="27" t="s">
        <v>100</v>
      </c>
      <c r="E126" s="27" t="s">
        <v>1629</v>
      </c>
      <c r="F126" s="27" t="s">
        <v>106</v>
      </c>
      <c r="G126" s="27" t="s">
        <v>89</v>
      </c>
      <c r="H126" s="27" t="s">
        <v>71</v>
      </c>
      <c r="I126" s="26">
        <v>109</v>
      </c>
      <c r="J126" s="28">
        <v>3146.6</v>
      </c>
      <c r="K126" s="28">
        <f t="shared" ref="K126" si="222">I126*J126</f>
        <v>342979.39999999997</v>
      </c>
      <c r="L126" s="28">
        <f t="shared" ref="L126" si="223">K126</f>
        <v>342979.39999999997</v>
      </c>
      <c r="M126" s="26"/>
      <c r="N126" s="26"/>
      <c r="O126" s="26" t="s">
        <v>26</v>
      </c>
      <c r="P126" s="25" t="s">
        <v>25</v>
      </c>
      <c r="Q126" s="29">
        <v>0</v>
      </c>
    </row>
    <row r="127" spans="1:17" ht="39">
      <c r="A127" s="25" t="s">
        <v>1545</v>
      </c>
      <c r="B127" s="26" t="s">
        <v>90</v>
      </c>
      <c r="C127" s="27" t="s">
        <v>1572</v>
      </c>
      <c r="D127" s="27" t="s">
        <v>100</v>
      </c>
      <c r="E127" s="27" t="s">
        <v>1630</v>
      </c>
      <c r="F127" s="27" t="s">
        <v>107</v>
      </c>
      <c r="G127" s="27" t="s">
        <v>89</v>
      </c>
      <c r="H127" s="27" t="s">
        <v>71</v>
      </c>
      <c r="I127" s="26">
        <v>4</v>
      </c>
      <c r="J127" s="28">
        <v>3663.21</v>
      </c>
      <c r="K127" s="28">
        <f t="shared" ref="K127" si="224">I127*J127</f>
        <v>14652.84</v>
      </c>
      <c r="L127" s="28">
        <f t="shared" ref="L127" si="225">K127</f>
        <v>14652.84</v>
      </c>
      <c r="M127" s="26"/>
      <c r="N127" s="26"/>
      <c r="O127" s="31">
        <v>42495</v>
      </c>
      <c r="P127" s="25" t="s">
        <v>25</v>
      </c>
      <c r="Q127" s="29">
        <v>0</v>
      </c>
    </row>
    <row r="128" spans="1:17" s="79" customFormat="1" ht="44.25" customHeight="1">
      <c r="A128" s="25" t="s">
        <v>1545</v>
      </c>
      <c r="B128" s="26" t="s">
        <v>90</v>
      </c>
      <c r="C128" s="27" t="s">
        <v>1572</v>
      </c>
      <c r="D128" s="27" t="s">
        <v>100</v>
      </c>
      <c r="E128" s="27" t="s">
        <v>1631</v>
      </c>
      <c r="F128" s="27" t="s">
        <v>108</v>
      </c>
      <c r="G128" s="27" t="s">
        <v>89</v>
      </c>
      <c r="H128" s="27" t="s">
        <v>71</v>
      </c>
      <c r="I128" s="26">
        <v>60</v>
      </c>
      <c r="J128" s="28">
        <v>4070.71</v>
      </c>
      <c r="K128" s="28">
        <f t="shared" ref="K128" si="226">I128*J128</f>
        <v>244242.6</v>
      </c>
      <c r="L128" s="28">
        <f t="shared" ref="L128" si="227">K128</f>
        <v>244242.6</v>
      </c>
      <c r="M128" s="54"/>
      <c r="N128" s="54"/>
      <c r="O128" s="26" t="s">
        <v>26</v>
      </c>
      <c r="P128" s="25" t="s">
        <v>25</v>
      </c>
      <c r="Q128" s="29">
        <v>0</v>
      </c>
    </row>
    <row r="129" spans="1:17" s="79" customFormat="1" ht="44.25" customHeight="1">
      <c r="A129" s="25" t="s">
        <v>1545</v>
      </c>
      <c r="B129" s="26" t="s">
        <v>90</v>
      </c>
      <c r="C129" s="27" t="s">
        <v>1572</v>
      </c>
      <c r="D129" s="27" t="s">
        <v>100</v>
      </c>
      <c r="E129" s="27" t="s">
        <v>1631</v>
      </c>
      <c r="F129" s="27" t="s">
        <v>108</v>
      </c>
      <c r="G129" s="27" t="s">
        <v>3978</v>
      </c>
      <c r="H129" s="27" t="s">
        <v>71</v>
      </c>
      <c r="I129" s="26">
        <v>6</v>
      </c>
      <c r="J129" s="28">
        <v>2500</v>
      </c>
      <c r="K129" s="28">
        <f t="shared" ref="K129" si="228">I129*J129</f>
        <v>15000</v>
      </c>
      <c r="L129" s="28">
        <f t="shared" ref="L129" si="229">K129</f>
        <v>15000</v>
      </c>
      <c r="M129" s="54"/>
      <c r="N129" s="54"/>
      <c r="O129" s="25" t="s">
        <v>96</v>
      </c>
      <c r="P129" s="25" t="s">
        <v>25</v>
      </c>
      <c r="Q129" s="29">
        <v>0</v>
      </c>
    </row>
    <row r="130" spans="1:17" ht="48.75" customHeight="1">
      <c r="A130" s="25" t="s">
        <v>1545</v>
      </c>
      <c r="B130" s="26" t="s">
        <v>90</v>
      </c>
      <c r="C130" s="27" t="s">
        <v>1572</v>
      </c>
      <c r="D130" s="27" t="s">
        <v>100</v>
      </c>
      <c r="E130" s="27" t="s">
        <v>1632</v>
      </c>
      <c r="F130" s="27" t="s">
        <v>1547</v>
      </c>
      <c r="G130" s="27" t="s">
        <v>89</v>
      </c>
      <c r="H130" s="27" t="s">
        <v>71</v>
      </c>
      <c r="I130" s="26">
        <v>779</v>
      </c>
      <c r="J130" s="28">
        <v>5159.3999999999996</v>
      </c>
      <c r="K130" s="28">
        <f t="shared" ref="K130" si="230">I130*J130</f>
        <v>4019172.5999999996</v>
      </c>
      <c r="L130" s="28">
        <f t="shared" ref="L130" si="231">K130</f>
        <v>4019172.5999999996</v>
      </c>
      <c r="M130" s="54"/>
      <c r="N130" s="54"/>
      <c r="O130" s="26" t="s">
        <v>26</v>
      </c>
      <c r="P130" s="25" t="s">
        <v>25</v>
      </c>
      <c r="Q130" s="29">
        <v>0</v>
      </c>
    </row>
    <row r="131" spans="1:17" ht="48.75" customHeight="1">
      <c r="A131" s="25" t="s">
        <v>1545</v>
      </c>
      <c r="B131" s="26" t="s">
        <v>90</v>
      </c>
      <c r="C131" s="27" t="s">
        <v>1572</v>
      </c>
      <c r="D131" s="27" t="s">
        <v>100</v>
      </c>
      <c r="E131" s="27" t="s">
        <v>1632</v>
      </c>
      <c r="F131" s="27" t="s">
        <v>1547</v>
      </c>
      <c r="G131" s="27" t="s">
        <v>3978</v>
      </c>
      <c r="H131" s="27" t="s">
        <v>71</v>
      </c>
      <c r="I131" s="26">
        <v>26</v>
      </c>
      <c r="J131" s="28">
        <v>4900</v>
      </c>
      <c r="K131" s="28">
        <f t="shared" ref="K131" si="232">I131*J131</f>
        <v>127400</v>
      </c>
      <c r="L131" s="28">
        <f t="shared" ref="L131" si="233">K131</f>
        <v>127400</v>
      </c>
      <c r="M131" s="54"/>
      <c r="N131" s="54"/>
      <c r="O131" s="25" t="s">
        <v>96</v>
      </c>
      <c r="P131" s="25" t="s">
        <v>25</v>
      </c>
      <c r="Q131" s="29">
        <v>0</v>
      </c>
    </row>
    <row r="132" spans="1:17" ht="39">
      <c r="A132" s="25" t="s">
        <v>1545</v>
      </c>
      <c r="B132" s="26" t="s">
        <v>5</v>
      </c>
      <c r="C132" s="27" t="s">
        <v>1573</v>
      </c>
      <c r="D132" s="27" t="s">
        <v>101</v>
      </c>
      <c r="E132" s="27" t="s">
        <v>1573</v>
      </c>
      <c r="F132" s="27" t="s">
        <v>101</v>
      </c>
      <c r="G132" s="27" t="s">
        <v>42</v>
      </c>
      <c r="H132" s="27" t="s">
        <v>21</v>
      </c>
      <c r="I132" s="26">
        <v>1</v>
      </c>
      <c r="J132" s="28">
        <v>2387142.85</v>
      </c>
      <c r="K132" s="28">
        <f t="shared" ref="K132:K192" si="234">I132*J132</f>
        <v>2387142.85</v>
      </c>
      <c r="L132" s="28">
        <f t="shared" ref="L132:L192" si="235">K132</f>
        <v>2387142.85</v>
      </c>
      <c r="M132" s="26"/>
      <c r="N132" s="26"/>
      <c r="O132" s="26" t="s">
        <v>26</v>
      </c>
      <c r="P132" s="25" t="s">
        <v>25</v>
      </c>
      <c r="Q132" s="29">
        <v>0</v>
      </c>
    </row>
    <row r="133" spans="1:17" ht="90">
      <c r="A133" s="25" t="s">
        <v>1545</v>
      </c>
      <c r="B133" s="26" t="s">
        <v>5</v>
      </c>
      <c r="C133" s="27" t="s">
        <v>1574</v>
      </c>
      <c r="D133" s="27" t="s">
        <v>109</v>
      </c>
      <c r="E133" s="27" t="s">
        <v>1633</v>
      </c>
      <c r="F133" s="27" t="s">
        <v>111</v>
      </c>
      <c r="G133" s="27" t="s">
        <v>33</v>
      </c>
      <c r="H133" s="27" t="s">
        <v>21</v>
      </c>
      <c r="I133" s="26">
        <v>1</v>
      </c>
      <c r="J133" s="28">
        <v>5327985.8899999997</v>
      </c>
      <c r="K133" s="28">
        <f t="shared" si="234"/>
        <v>5327985.8899999997</v>
      </c>
      <c r="L133" s="28">
        <f t="shared" si="235"/>
        <v>5327985.8899999997</v>
      </c>
      <c r="M133" s="26"/>
      <c r="N133" s="26"/>
      <c r="O133" s="26" t="s">
        <v>46</v>
      </c>
      <c r="P133" s="25" t="s">
        <v>25</v>
      </c>
      <c r="Q133" s="29">
        <v>100</v>
      </c>
    </row>
    <row r="134" spans="1:17" ht="39">
      <c r="A134" s="25" t="s">
        <v>1545</v>
      </c>
      <c r="B134" s="26" t="s">
        <v>5</v>
      </c>
      <c r="C134" s="27" t="s">
        <v>1575</v>
      </c>
      <c r="D134" s="27" t="s">
        <v>110</v>
      </c>
      <c r="E134" s="27" t="s">
        <v>1748</v>
      </c>
      <c r="F134" s="27" t="s">
        <v>112</v>
      </c>
      <c r="G134" s="27" t="s">
        <v>33</v>
      </c>
      <c r="H134" s="27" t="s">
        <v>21</v>
      </c>
      <c r="I134" s="26">
        <v>1</v>
      </c>
      <c r="J134" s="28">
        <v>3968720</v>
      </c>
      <c r="K134" s="28">
        <f t="shared" ref="K134" si="236">I134*J134</f>
        <v>3968720</v>
      </c>
      <c r="L134" s="28">
        <f t="shared" ref="L134" si="237">K134</f>
        <v>3968720</v>
      </c>
      <c r="M134" s="26"/>
      <c r="N134" s="26"/>
      <c r="O134" s="26" t="s">
        <v>96</v>
      </c>
      <c r="P134" s="25" t="s">
        <v>25</v>
      </c>
      <c r="Q134" s="29">
        <v>100</v>
      </c>
    </row>
    <row r="135" spans="1:17" ht="75" customHeight="1">
      <c r="A135" s="25" t="s">
        <v>1545</v>
      </c>
      <c r="B135" s="26" t="s">
        <v>5</v>
      </c>
      <c r="C135" s="27" t="s">
        <v>2943</v>
      </c>
      <c r="D135" s="27" t="s">
        <v>2944</v>
      </c>
      <c r="E135" s="27" t="s">
        <v>2945</v>
      </c>
      <c r="F135" s="27" t="s">
        <v>2946</v>
      </c>
      <c r="G135" s="27" t="s">
        <v>42</v>
      </c>
      <c r="H135" s="27" t="s">
        <v>21</v>
      </c>
      <c r="I135" s="26">
        <v>1</v>
      </c>
      <c r="J135" s="28">
        <v>204107.14</v>
      </c>
      <c r="K135" s="28">
        <f t="shared" ref="K135" si="238">I135*J135</f>
        <v>204107.14</v>
      </c>
      <c r="L135" s="28">
        <f t="shared" ref="L135" si="239">K135</f>
        <v>204107.14</v>
      </c>
      <c r="M135" s="54"/>
      <c r="N135" s="54"/>
      <c r="O135" s="26" t="s">
        <v>27</v>
      </c>
      <c r="P135" s="25" t="s">
        <v>25</v>
      </c>
      <c r="Q135" s="29">
        <v>100</v>
      </c>
    </row>
    <row r="136" spans="1:17" ht="92.25" customHeight="1">
      <c r="A136" s="25" t="s">
        <v>1545</v>
      </c>
      <c r="B136" s="26" t="s">
        <v>5</v>
      </c>
      <c r="C136" s="27" t="s">
        <v>2947</v>
      </c>
      <c r="D136" s="27" t="s">
        <v>2948</v>
      </c>
      <c r="E136" s="27" t="s">
        <v>2949</v>
      </c>
      <c r="F136" s="27" t="s">
        <v>2950</v>
      </c>
      <c r="G136" s="27" t="s">
        <v>42</v>
      </c>
      <c r="H136" s="27" t="s">
        <v>21</v>
      </c>
      <c r="I136" s="26">
        <v>1</v>
      </c>
      <c r="J136" s="28">
        <v>104621400</v>
      </c>
      <c r="K136" s="28">
        <f t="shared" ref="K136" si="240">I136*J136</f>
        <v>104621400</v>
      </c>
      <c r="L136" s="28">
        <f t="shared" ref="L136" si="241">K136</f>
        <v>104621400</v>
      </c>
      <c r="M136" s="26"/>
      <c r="N136" s="26"/>
      <c r="O136" s="26" t="s">
        <v>26</v>
      </c>
      <c r="P136" s="25" t="s">
        <v>25</v>
      </c>
      <c r="Q136" s="29">
        <v>0</v>
      </c>
    </row>
    <row r="137" spans="1:17" ht="39">
      <c r="A137" s="25" t="s">
        <v>1545</v>
      </c>
      <c r="B137" s="26" t="s">
        <v>5</v>
      </c>
      <c r="C137" s="27" t="s">
        <v>1576</v>
      </c>
      <c r="D137" s="27" t="s">
        <v>113</v>
      </c>
      <c r="E137" s="27" t="s">
        <v>1635</v>
      </c>
      <c r="F137" s="27" t="s">
        <v>114</v>
      </c>
      <c r="G137" s="27" t="s">
        <v>33</v>
      </c>
      <c r="H137" s="27" t="s">
        <v>21</v>
      </c>
      <c r="I137" s="26">
        <v>1</v>
      </c>
      <c r="J137" s="28">
        <v>906492.85</v>
      </c>
      <c r="K137" s="28">
        <f t="shared" si="234"/>
        <v>906492.85</v>
      </c>
      <c r="L137" s="28">
        <f t="shared" si="235"/>
        <v>906492.85</v>
      </c>
      <c r="M137" s="26"/>
      <c r="N137" s="26"/>
      <c r="O137" s="26" t="s">
        <v>115</v>
      </c>
      <c r="P137" s="25" t="s">
        <v>25</v>
      </c>
      <c r="Q137" s="29">
        <v>0</v>
      </c>
    </row>
    <row r="138" spans="1:17" ht="39">
      <c r="A138" s="25" t="s">
        <v>1545</v>
      </c>
      <c r="B138" s="26" t="s">
        <v>5</v>
      </c>
      <c r="C138" s="27" t="s">
        <v>1576</v>
      </c>
      <c r="D138" s="27" t="s">
        <v>113</v>
      </c>
      <c r="E138" s="27" t="s">
        <v>1634</v>
      </c>
      <c r="F138" s="27" t="s">
        <v>114</v>
      </c>
      <c r="G138" s="27" t="s">
        <v>31</v>
      </c>
      <c r="H138" s="27" t="s">
        <v>21</v>
      </c>
      <c r="I138" s="26">
        <v>1</v>
      </c>
      <c r="J138" s="28">
        <v>4701471.42</v>
      </c>
      <c r="K138" s="28">
        <f t="shared" si="234"/>
        <v>4701471.42</v>
      </c>
      <c r="L138" s="28">
        <f t="shared" si="235"/>
        <v>4701471.42</v>
      </c>
      <c r="M138" s="26"/>
      <c r="N138" s="26"/>
      <c r="O138" s="26" t="s">
        <v>115</v>
      </c>
      <c r="P138" s="25" t="s">
        <v>25</v>
      </c>
      <c r="Q138" s="29">
        <v>0</v>
      </c>
    </row>
    <row r="139" spans="1:17" ht="82.5" customHeight="1">
      <c r="A139" s="25" t="s">
        <v>1545</v>
      </c>
      <c r="B139" s="26" t="s">
        <v>5</v>
      </c>
      <c r="C139" s="27" t="s">
        <v>1576</v>
      </c>
      <c r="D139" s="27" t="s">
        <v>113</v>
      </c>
      <c r="E139" s="27" t="s">
        <v>2633</v>
      </c>
      <c r="F139" s="27" t="s">
        <v>2634</v>
      </c>
      <c r="G139" s="27" t="s">
        <v>2750</v>
      </c>
      <c r="H139" s="27" t="s">
        <v>21</v>
      </c>
      <c r="I139" s="26">
        <v>1</v>
      </c>
      <c r="J139" s="28">
        <v>106333.3</v>
      </c>
      <c r="K139" s="28">
        <f t="shared" ref="K139" si="242">I139*J139</f>
        <v>106333.3</v>
      </c>
      <c r="L139" s="28">
        <f t="shared" ref="L139" si="243">K139</f>
        <v>106333.3</v>
      </c>
      <c r="M139" s="48"/>
      <c r="N139" s="48"/>
      <c r="O139" s="26" t="s">
        <v>48</v>
      </c>
      <c r="P139" s="25" t="s">
        <v>224</v>
      </c>
      <c r="Q139" s="29">
        <v>0</v>
      </c>
    </row>
    <row r="140" spans="1:17" ht="82.5" customHeight="1">
      <c r="A140" s="25" t="s">
        <v>1545</v>
      </c>
      <c r="B140" s="26" t="s">
        <v>5</v>
      </c>
      <c r="C140" s="27" t="s">
        <v>1576</v>
      </c>
      <c r="D140" s="27" t="s">
        <v>113</v>
      </c>
      <c r="E140" s="27" t="s">
        <v>3723</v>
      </c>
      <c r="F140" s="27" t="s">
        <v>114</v>
      </c>
      <c r="G140" s="27" t="s">
        <v>2750</v>
      </c>
      <c r="H140" s="27" t="s">
        <v>21</v>
      </c>
      <c r="I140" s="26">
        <v>1</v>
      </c>
      <c r="J140" s="28">
        <v>175178.57</v>
      </c>
      <c r="K140" s="28">
        <f t="shared" ref="K140" si="244">I140*J140</f>
        <v>175178.57</v>
      </c>
      <c r="L140" s="28">
        <f t="shared" ref="L140" si="245">K140</f>
        <v>175178.57</v>
      </c>
      <c r="M140" s="62"/>
      <c r="N140" s="62"/>
      <c r="O140" s="25" t="s">
        <v>96</v>
      </c>
      <c r="P140" s="25">
        <v>751410000</v>
      </c>
      <c r="Q140" s="29">
        <v>0</v>
      </c>
    </row>
    <row r="141" spans="1:17" ht="82.5" customHeight="1">
      <c r="A141" s="25" t="s">
        <v>1545</v>
      </c>
      <c r="B141" s="34" t="s">
        <v>90</v>
      </c>
      <c r="C141" s="35" t="s">
        <v>4003</v>
      </c>
      <c r="D141" s="35" t="s">
        <v>4003</v>
      </c>
      <c r="E141" s="35" t="s">
        <v>4005</v>
      </c>
      <c r="F141" s="35" t="s">
        <v>4004</v>
      </c>
      <c r="G141" s="35" t="s">
        <v>42</v>
      </c>
      <c r="H141" s="35" t="s">
        <v>71</v>
      </c>
      <c r="I141" s="34">
        <v>2</v>
      </c>
      <c r="J141" s="38">
        <v>20000</v>
      </c>
      <c r="K141" s="38">
        <v>40000</v>
      </c>
      <c r="L141" s="38">
        <v>40000</v>
      </c>
      <c r="M141" s="81" t="s">
        <v>115</v>
      </c>
      <c r="N141" s="81">
        <v>751410000</v>
      </c>
      <c r="O141" s="33" t="s">
        <v>115</v>
      </c>
      <c r="P141" s="33">
        <v>751410000</v>
      </c>
      <c r="Q141" s="36">
        <v>100</v>
      </c>
    </row>
    <row r="142" spans="1:17" ht="78" customHeight="1">
      <c r="A142" s="25" t="s">
        <v>1545</v>
      </c>
      <c r="B142" s="26" t="s">
        <v>5</v>
      </c>
      <c r="C142" s="27" t="s">
        <v>1576</v>
      </c>
      <c r="D142" s="27" t="s">
        <v>113</v>
      </c>
      <c r="E142" s="27" t="s">
        <v>3724</v>
      </c>
      <c r="F142" s="27" t="s">
        <v>3725</v>
      </c>
      <c r="G142" s="27" t="s">
        <v>2750</v>
      </c>
      <c r="H142" s="27" t="s">
        <v>21</v>
      </c>
      <c r="I142" s="26">
        <v>1</v>
      </c>
      <c r="J142" s="28">
        <v>565040</v>
      </c>
      <c r="K142" s="28">
        <f t="shared" ref="K142" si="246">I142*J142</f>
        <v>565040</v>
      </c>
      <c r="L142" s="28">
        <f t="shared" ref="L142" si="247">K142</f>
        <v>565040</v>
      </c>
      <c r="M142" s="50"/>
      <c r="N142" s="50"/>
      <c r="O142" s="26" t="s">
        <v>48</v>
      </c>
      <c r="P142" s="25">
        <v>751110000</v>
      </c>
      <c r="Q142" s="29">
        <v>0</v>
      </c>
    </row>
    <row r="143" spans="1:17" ht="64.5">
      <c r="A143" s="25" t="s">
        <v>1545</v>
      </c>
      <c r="B143" s="26" t="s">
        <v>5</v>
      </c>
      <c r="C143" s="27" t="s">
        <v>1576</v>
      </c>
      <c r="D143" s="27" t="s">
        <v>113</v>
      </c>
      <c r="E143" s="27" t="s">
        <v>1659</v>
      </c>
      <c r="F143" s="27" t="s">
        <v>138</v>
      </c>
      <c r="G143" s="27" t="s">
        <v>89</v>
      </c>
      <c r="H143" s="27" t="s">
        <v>21</v>
      </c>
      <c r="I143" s="26">
        <v>1</v>
      </c>
      <c r="J143" s="28">
        <v>613136.6</v>
      </c>
      <c r="K143" s="28">
        <f t="shared" si="234"/>
        <v>613136.6</v>
      </c>
      <c r="L143" s="28">
        <f t="shared" si="235"/>
        <v>613136.6</v>
      </c>
      <c r="M143" s="26"/>
      <c r="N143" s="26"/>
      <c r="O143" s="26" t="s">
        <v>27</v>
      </c>
      <c r="P143" s="25" t="s">
        <v>85</v>
      </c>
      <c r="Q143" s="29">
        <v>0</v>
      </c>
    </row>
    <row r="144" spans="1:17" ht="90">
      <c r="A144" s="25" t="s">
        <v>1545</v>
      </c>
      <c r="B144" s="26" t="s">
        <v>5</v>
      </c>
      <c r="C144" s="27" t="s">
        <v>1576</v>
      </c>
      <c r="D144" s="27" t="s">
        <v>113</v>
      </c>
      <c r="E144" s="35" t="s">
        <v>3670</v>
      </c>
      <c r="F144" s="35" t="s">
        <v>3671</v>
      </c>
      <c r="G144" s="35" t="s">
        <v>89</v>
      </c>
      <c r="H144" s="27" t="s">
        <v>21</v>
      </c>
      <c r="I144" s="26">
        <v>1</v>
      </c>
      <c r="J144" s="38">
        <v>306566.96000000002</v>
      </c>
      <c r="K144" s="28">
        <f t="shared" ref="K144:K150" si="248">I144*J144</f>
        <v>306566.96000000002</v>
      </c>
      <c r="L144" s="28">
        <f t="shared" ref="L144:L150" si="249">K144</f>
        <v>306566.96000000002</v>
      </c>
      <c r="M144" s="46"/>
      <c r="N144" s="46"/>
      <c r="O144" s="34" t="s">
        <v>47</v>
      </c>
      <c r="P144" s="33">
        <v>151010000</v>
      </c>
      <c r="Q144" s="29">
        <v>0</v>
      </c>
    </row>
    <row r="145" spans="1:17" ht="64.5">
      <c r="A145" s="25" t="s">
        <v>1545</v>
      </c>
      <c r="B145" s="26" t="s">
        <v>5</v>
      </c>
      <c r="C145" s="27" t="s">
        <v>1576</v>
      </c>
      <c r="D145" s="27" t="s">
        <v>113</v>
      </c>
      <c r="E145" s="35" t="s">
        <v>3672</v>
      </c>
      <c r="F145" s="35" t="s">
        <v>3673</v>
      </c>
      <c r="G145" s="35" t="s">
        <v>89</v>
      </c>
      <c r="H145" s="27" t="s">
        <v>21</v>
      </c>
      <c r="I145" s="26">
        <v>1</v>
      </c>
      <c r="J145" s="38">
        <v>306566.96000000002</v>
      </c>
      <c r="K145" s="28">
        <f t="shared" si="248"/>
        <v>306566.96000000002</v>
      </c>
      <c r="L145" s="28">
        <f t="shared" si="249"/>
        <v>306566.96000000002</v>
      </c>
      <c r="M145" s="46"/>
      <c r="N145" s="46"/>
      <c r="O145" s="34" t="s">
        <v>47</v>
      </c>
      <c r="P145" s="33">
        <v>151010000</v>
      </c>
      <c r="Q145" s="29">
        <v>0</v>
      </c>
    </row>
    <row r="146" spans="1:17" ht="90">
      <c r="A146" s="25" t="s">
        <v>1545</v>
      </c>
      <c r="B146" s="26" t="s">
        <v>5</v>
      </c>
      <c r="C146" s="27" t="s">
        <v>1576</v>
      </c>
      <c r="D146" s="27" t="s">
        <v>113</v>
      </c>
      <c r="E146" s="35" t="s">
        <v>3674</v>
      </c>
      <c r="F146" s="35" t="s">
        <v>3675</v>
      </c>
      <c r="G146" s="35" t="s">
        <v>89</v>
      </c>
      <c r="H146" s="27" t="s">
        <v>21</v>
      </c>
      <c r="I146" s="26">
        <v>1</v>
      </c>
      <c r="J146" s="38">
        <v>306566.96000000002</v>
      </c>
      <c r="K146" s="28">
        <f t="shared" si="248"/>
        <v>306566.96000000002</v>
      </c>
      <c r="L146" s="28">
        <f t="shared" si="249"/>
        <v>306566.96000000002</v>
      </c>
      <c r="M146" s="46"/>
      <c r="N146" s="46"/>
      <c r="O146" s="34" t="s">
        <v>47</v>
      </c>
      <c r="P146" s="33">
        <v>231010000</v>
      </c>
      <c r="Q146" s="29">
        <v>0</v>
      </c>
    </row>
    <row r="147" spans="1:17" ht="64.5">
      <c r="A147" s="25" t="s">
        <v>1545</v>
      </c>
      <c r="B147" s="26" t="s">
        <v>5</v>
      </c>
      <c r="C147" s="27" t="s">
        <v>1576</v>
      </c>
      <c r="D147" s="27" t="s">
        <v>113</v>
      </c>
      <c r="E147" s="35" t="s">
        <v>3676</v>
      </c>
      <c r="F147" s="35" t="s">
        <v>3677</v>
      </c>
      <c r="G147" s="35" t="s">
        <v>89</v>
      </c>
      <c r="H147" s="27" t="s">
        <v>21</v>
      </c>
      <c r="I147" s="26">
        <v>1</v>
      </c>
      <c r="J147" s="38">
        <v>306566.96000000002</v>
      </c>
      <c r="K147" s="28">
        <f t="shared" si="248"/>
        <v>306566.96000000002</v>
      </c>
      <c r="L147" s="28">
        <f t="shared" si="249"/>
        <v>306566.96000000002</v>
      </c>
      <c r="M147" s="46"/>
      <c r="N147" s="46"/>
      <c r="O147" s="34" t="s">
        <v>47</v>
      </c>
      <c r="P147" s="33">
        <v>231010000</v>
      </c>
      <c r="Q147" s="29">
        <v>0</v>
      </c>
    </row>
    <row r="148" spans="1:17" ht="90">
      <c r="A148" s="25" t="s">
        <v>1545</v>
      </c>
      <c r="B148" s="26" t="s">
        <v>5</v>
      </c>
      <c r="C148" s="27" t="s">
        <v>1576</v>
      </c>
      <c r="D148" s="27" t="s">
        <v>113</v>
      </c>
      <c r="E148" s="35" t="s">
        <v>3678</v>
      </c>
      <c r="F148" s="35" t="s">
        <v>3679</v>
      </c>
      <c r="G148" s="35" t="s">
        <v>89</v>
      </c>
      <c r="H148" s="27" t="s">
        <v>21</v>
      </c>
      <c r="I148" s="26">
        <v>1</v>
      </c>
      <c r="J148" s="38">
        <v>306566.96000000002</v>
      </c>
      <c r="K148" s="28">
        <f t="shared" si="248"/>
        <v>306566.96000000002</v>
      </c>
      <c r="L148" s="28">
        <f t="shared" si="249"/>
        <v>306566.96000000002</v>
      </c>
      <c r="M148" s="46"/>
      <c r="N148" s="46"/>
      <c r="O148" s="34" t="s">
        <v>47</v>
      </c>
      <c r="P148" s="33">
        <v>271010000</v>
      </c>
      <c r="Q148" s="29">
        <v>0</v>
      </c>
    </row>
    <row r="149" spans="1:17" ht="51.75">
      <c r="A149" s="25" t="s">
        <v>1545</v>
      </c>
      <c r="B149" s="26" t="s">
        <v>5</v>
      </c>
      <c r="C149" s="27" t="s">
        <v>1576</v>
      </c>
      <c r="D149" s="27" t="s">
        <v>113</v>
      </c>
      <c r="E149" s="35" t="s">
        <v>3680</v>
      </c>
      <c r="F149" s="35" t="s">
        <v>3681</v>
      </c>
      <c r="G149" s="35" t="s">
        <v>89</v>
      </c>
      <c r="H149" s="27" t="s">
        <v>21</v>
      </c>
      <c r="I149" s="26">
        <v>1</v>
      </c>
      <c r="J149" s="38">
        <v>306566.96000000002</v>
      </c>
      <c r="K149" s="28">
        <f t="shared" si="248"/>
        <v>306566.96000000002</v>
      </c>
      <c r="L149" s="28">
        <f t="shared" si="249"/>
        <v>306566.96000000002</v>
      </c>
      <c r="M149" s="46"/>
      <c r="N149" s="46"/>
      <c r="O149" s="34" t="s">
        <v>47</v>
      </c>
      <c r="P149" s="33">
        <v>271010000</v>
      </c>
      <c r="Q149" s="29">
        <v>0</v>
      </c>
    </row>
    <row r="150" spans="1:17" ht="90">
      <c r="A150" s="25" t="s">
        <v>1545</v>
      </c>
      <c r="B150" s="26" t="s">
        <v>5</v>
      </c>
      <c r="C150" s="27" t="s">
        <v>1576</v>
      </c>
      <c r="D150" s="27" t="s">
        <v>113</v>
      </c>
      <c r="E150" s="35" t="s">
        <v>3682</v>
      </c>
      <c r="F150" s="35" t="s">
        <v>3683</v>
      </c>
      <c r="G150" s="35" t="s">
        <v>89</v>
      </c>
      <c r="H150" s="27" t="s">
        <v>21</v>
      </c>
      <c r="I150" s="26">
        <v>1</v>
      </c>
      <c r="J150" s="38">
        <v>306566.96000000002</v>
      </c>
      <c r="K150" s="28">
        <f t="shared" si="248"/>
        <v>306566.96000000002</v>
      </c>
      <c r="L150" s="28">
        <f t="shared" si="249"/>
        <v>306566.96000000002</v>
      </c>
      <c r="M150" s="46"/>
      <c r="N150" s="46"/>
      <c r="O150" s="34" t="s">
        <v>47</v>
      </c>
      <c r="P150" s="33">
        <v>471010000</v>
      </c>
      <c r="Q150" s="29">
        <v>0</v>
      </c>
    </row>
    <row r="151" spans="1:17" ht="39">
      <c r="A151" s="25" t="s">
        <v>1545</v>
      </c>
      <c r="B151" s="26" t="s">
        <v>116</v>
      </c>
      <c r="C151" s="27" t="s">
        <v>1577</v>
      </c>
      <c r="D151" s="27" t="s">
        <v>117</v>
      </c>
      <c r="E151" s="27" t="s">
        <v>1578</v>
      </c>
      <c r="F151" s="27" t="s">
        <v>139</v>
      </c>
      <c r="G151" s="27" t="s">
        <v>89</v>
      </c>
      <c r="H151" s="27" t="s">
        <v>116</v>
      </c>
      <c r="I151" s="26">
        <v>1</v>
      </c>
      <c r="J151" s="28">
        <v>156250</v>
      </c>
      <c r="K151" s="28">
        <f t="shared" si="234"/>
        <v>156250</v>
      </c>
      <c r="L151" s="28">
        <f t="shared" si="235"/>
        <v>156250</v>
      </c>
      <c r="M151" s="26"/>
      <c r="N151" s="26"/>
      <c r="O151" s="26" t="s">
        <v>40</v>
      </c>
      <c r="P151" s="25" t="s">
        <v>25</v>
      </c>
      <c r="Q151" s="29">
        <v>0</v>
      </c>
    </row>
    <row r="152" spans="1:17" ht="39">
      <c r="A152" s="25" t="s">
        <v>1545</v>
      </c>
      <c r="B152" s="26" t="s">
        <v>116</v>
      </c>
      <c r="C152" s="27" t="s">
        <v>1577</v>
      </c>
      <c r="D152" s="27" t="s">
        <v>117</v>
      </c>
      <c r="E152" s="27" t="s">
        <v>1579</v>
      </c>
      <c r="F152" s="27" t="s">
        <v>140</v>
      </c>
      <c r="G152" s="27" t="s">
        <v>89</v>
      </c>
      <c r="H152" s="27" t="s">
        <v>116</v>
      </c>
      <c r="I152" s="26">
        <v>1</v>
      </c>
      <c r="J152" s="28">
        <v>156250</v>
      </c>
      <c r="K152" s="28">
        <f t="shared" si="234"/>
        <v>156250</v>
      </c>
      <c r="L152" s="28">
        <f t="shared" si="235"/>
        <v>156250</v>
      </c>
      <c r="M152" s="26"/>
      <c r="N152" s="26"/>
      <c r="O152" s="26" t="s">
        <v>40</v>
      </c>
      <c r="P152" s="25" t="s">
        <v>224</v>
      </c>
      <c r="Q152" s="29">
        <v>0</v>
      </c>
    </row>
    <row r="153" spans="1:17" ht="39">
      <c r="A153" s="25" t="s">
        <v>1545</v>
      </c>
      <c r="B153" s="26" t="s">
        <v>116</v>
      </c>
      <c r="C153" s="27" t="s">
        <v>1577</v>
      </c>
      <c r="D153" s="27" t="s">
        <v>117</v>
      </c>
      <c r="E153" s="27" t="s">
        <v>1580</v>
      </c>
      <c r="F153" s="27" t="s">
        <v>141</v>
      </c>
      <c r="G153" s="27" t="s">
        <v>89</v>
      </c>
      <c r="H153" s="27" t="s">
        <v>116</v>
      </c>
      <c r="I153" s="26">
        <v>1</v>
      </c>
      <c r="J153" s="28">
        <v>156250</v>
      </c>
      <c r="K153" s="28">
        <f t="shared" si="234"/>
        <v>156250</v>
      </c>
      <c r="L153" s="28">
        <f t="shared" si="235"/>
        <v>156250</v>
      </c>
      <c r="M153" s="26"/>
      <c r="N153" s="26"/>
      <c r="O153" s="26" t="s">
        <v>40</v>
      </c>
      <c r="P153" s="25" t="s">
        <v>88</v>
      </c>
      <c r="Q153" s="29">
        <v>0</v>
      </c>
    </row>
    <row r="154" spans="1:17" ht="39">
      <c r="A154" s="25" t="s">
        <v>1545</v>
      </c>
      <c r="B154" s="26" t="s">
        <v>116</v>
      </c>
      <c r="C154" s="27" t="s">
        <v>1577</v>
      </c>
      <c r="D154" s="27" t="s">
        <v>117</v>
      </c>
      <c r="E154" s="27" t="s">
        <v>1636</v>
      </c>
      <c r="F154" s="27" t="s">
        <v>142</v>
      </c>
      <c r="G154" s="27" t="s">
        <v>89</v>
      </c>
      <c r="H154" s="27" t="s">
        <v>116</v>
      </c>
      <c r="I154" s="26">
        <v>1</v>
      </c>
      <c r="J154" s="28">
        <v>62500</v>
      </c>
      <c r="K154" s="28">
        <f t="shared" si="234"/>
        <v>62500</v>
      </c>
      <c r="L154" s="28">
        <f t="shared" si="235"/>
        <v>62500</v>
      </c>
      <c r="M154" s="26"/>
      <c r="N154" s="26"/>
      <c r="O154" s="26" t="s">
        <v>40</v>
      </c>
      <c r="P154" s="25" t="s">
        <v>72</v>
      </c>
      <c r="Q154" s="29">
        <v>0</v>
      </c>
    </row>
    <row r="155" spans="1:17" ht="39">
      <c r="A155" s="25" t="s">
        <v>1545</v>
      </c>
      <c r="B155" s="26" t="s">
        <v>116</v>
      </c>
      <c r="C155" s="27" t="s">
        <v>1577</v>
      </c>
      <c r="D155" s="27" t="s">
        <v>117</v>
      </c>
      <c r="E155" s="27" t="s">
        <v>1637</v>
      </c>
      <c r="F155" s="27" t="s">
        <v>143</v>
      </c>
      <c r="G155" s="27" t="s">
        <v>89</v>
      </c>
      <c r="H155" s="27" t="s">
        <v>116</v>
      </c>
      <c r="I155" s="26">
        <v>1</v>
      </c>
      <c r="J155" s="28">
        <v>156250</v>
      </c>
      <c r="K155" s="28">
        <f t="shared" si="234"/>
        <v>156250</v>
      </c>
      <c r="L155" s="28">
        <f t="shared" si="235"/>
        <v>156250</v>
      </c>
      <c r="M155" s="26"/>
      <c r="N155" s="26"/>
      <c r="O155" s="26" t="s">
        <v>40</v>
      </c>
      <c r="P155" s="25" t="s">
        <v>73</v>
      </c>
      <c r="Q155" s="29">
        <v>0</v>
      </c>
    </row>
    <row r="156" spans="1:17" ht="39">
      <c r="A156" s="25" t="s">
        <v>1545</v>
      </c>
      <c r="B156" s="26" t="s">
        <v>116</v>
      </c>
      <c r="C156" s="27" t="s">
        <v>1577</v>
      </c>
      <c r="D156" s="27" t="s">
        <v>117</v>
      </c>
      <c r="E156" s="27" t="s">
        <v>1638</v>
      </c>
      <c r="F156" s="27" t="s">
        <v>144</v>
      </c>
      <c r="G156" s="27" t="s">
        <v>89</v>
      </c>
      <c r="H156" s="27" t="s">
        <v>116</v>
      </c>
      <c r="I156" s="26">
        <v>1</v>
      </c>
      <c r="J156" s="28">
        <v>93750</v>
      </c>
      <c r="K156" s="28">
        <f t="shared" si="234"/>
        <v>93750</v>
      </c>
      <c r="L156" s="28">
        <f t="shared" si="235"/>
        <v>93750</v>
      </c>
      <c r="M156" s="26"/>
      <c r="N156" s="26"/>
      <c r="O156" s="26" t="s">
        <v>40</v>
      </c>
      <c r="P156" s="25" t="s">
        <v>74</v>
      </c>
      <c r="Q156" s="29">
        <v>0</v>
      </c>
    </row>
    <row r="157" spans="1:17" ht="39">
      <c r="A157" s="25" t="s">
        <v>1545</v>
      </c>
      <c r="B157" s="26" t="s">
        <v>116</v>
      </c>
      <c r="C157" s="27" t="s">
        <v>1577</v>
      </c>
      <c r="D157" s="27" t="s">
        <v>117</v>
      </c>
      <c r="E157" s="27" t="s">
        <v>1639</v>
      </c>
      <c r="F157" s="27" t="s">
        <v>145</v>
      </c>
      <c r="G157" s="27" t="s">
        <v>89</v>
      </c>
      <c r="H157" s="27" t="s">
        <v>116</v>
      </c>
      <c r="I157" s="26">
        <v>1</v>
      </c>
      <c r="J157" s="28">
        <v>81250</v>
      </c>
      <c r="K157" s="28">
        <f t="shared" si="234"/>
        <v>81250</v>
      </c>
      <c r="L157" s="28">
        <f t="shared" si="235"/>
        <v>81250</v>
      </c>
      <c r="M157" s="26"/>
      <c r="N157" s="26"/>
      <c r="O157" s="26" t="s">
        <v>40</v>
      </c>
      <c r="P157" s="25" t="s">
        <v>75</v>
      </c>
      <c r="Q157" s="29">
        <v>0</v>
      </c>
    </row>
    <row r="158" spans="1:17" ht="39">
      <c r="A158" s="25" t="s">
        <v>1545</v>
      </c>
      <c r="B158" s="26" t="s">
        <v>116</v>
      </c>
      <c r="C158" s="27" t="s">
        <v>1577</v>
      </c>
      <c r="D158" s="27" t="s">
        <v>117</v>
      </c>
      <c r="E158" s="27" t="s">
        <v>1640</v>
      </c>
      <c r="F158" s="27" t="s">
        <v>146</v>
      </c>
      <c r="G158" s="27" t="s">
        <v>89</v>
      </c>
      <c r="H158" s="27" t="s">
        <v>116</v>
      </c>
      <c r="I158" s="26">
        <v>1</v>
      </c>
      <c r="J158" s="28">
        <v>156250</v>
      </c>
      <c r="K158" s="28">
        <f t="shared" si="234"/>
        <v>156250</v>
      </c>
      <c r="L158" s="28">
        <f t="shared" si="235"/>
        <v>156250</v>
      </c>
      <c r="M158" s="26"/>
      <c r="N158" s="26"/>
      <c r="O158" s="26" t="s">
        <v>40</v>
      </c>
      <c r="P158" s="25" t="s">
        <v>76</v>
      </c>
      <c r="Q158" s="29">
        <v>0</v>
      </c>
    </row>
    <row r="159" spans="1:17" ht="39">
      <c r="A159" s="25" t="s">
        <v>1545</v>
      </c>
      <c r="B159" s="26" t="s">
        <v>116</v>
      </c>
      <c r="C159" s="27" t="s">
        <v>1577</v>
      </c>
      <c r="D159" s="27" t="s">
        <v>117</v>
      </c>
      <c r="E159" s="27" t="s">
        <v>1660</v>
      </c>
      <c r="F159" s="27" t="s">
        <v>147</v>
      </c>
      <c r="G159" s="27" t="s">
        <v>89</v>
      </c>
      <c r="H159" s="27" t="s">
        <v>116</v>
      </c>
      <c r="I159" s="26">
        <v>1</v>
      </c>
      <c r="J159" s="28">
        <v>156250</v>
      </c>
      <c r="K159" s="28">
        <f t="shared" si="234"/>
        <v>156250</v>
      </c>
      <c r="L159" s="28">
        <f t="shared" si="235"/>
        <v>156250</v>
      </c>
      <c r="M159" s="26"/>
      <c r="N159" s="26"/>
      <c r="O159" s="26" t="s">
        <v>40</v>
      </c>
      <c r="P159" s="25" t="s">
        <v>77</v>
      </c>
      <c r="Q159" s="29">
        <v>0</v>
      </c>
    </row>
    <row r="160" spans="1:17" ht="51.75">
      <c r="A160" s="25" t="s">
        <v>1545</v>
      </c>
      <c r="B160" s="26" t="s">
        <v>116</v>
      </c>
      <c r="C160" s="27" t="s">
        <v>1577</v>
      </c>
      <c r="D160" s="27" t="s">
        <v>117</v>
      </c>
      <c r="E160" s="27" t="s">
        <v>1661</v>
      </c>
      <c r="F160" s="27" t="s">
        <v>148</v>
      </c>
      <c r="G160" s="27" t="s">
        <v>89</v>
      </c>
      <c r="H160" s="27" t="s">
        <v>116</v>
      </c>
      <c r="I160" s="26">
        <v>1</v>
      </c>
      <c r="J160" s="28">
        <v>93750</v>
      </c>
      <c r="K160" s="28">
        <f t="shared" si="234"/>
        <v>93750</v>
      </c>
      <c r="L160" s="28">
        <f t="shared" si="235"/>
        <v>93750</v>
      </c>
      <c r="M160" s="26"/>
      <c r="N160" s="26"/>
      <c r="O160" s="26" t="s">
        <v>40</v>
      </c>
      <c r="P160" s="25" t="s">
        <v>78</v>
      </c>
      <c r="Q160" s="29">
        <v>0</v>
      </c>
    </row>
    <row r="161" spans="1:17" ht="39">
      <c r="A161" s="25" t="s">
        <v>1545</v>
      </c>
      <c r="B161" s="26" t="s">
        <v>116</v>
      </c>
      <c r="C161" s="27" t="s">
        <v>1577</v>
      </c>
      <c r="D161" s="27" t="s">
        <v>117</v>
      </c>
      <c r="E161" s="27" t="s">
        <v>1641</v>
      </c>
      <c r="F161" s="27" t="s">
        <v>149</v>
      </c>
      <c r="G161" s="27" t="s">
        <v>89</v>
      </c>
      <c r="H161" s="27" t="s">
        <v>116</v>
      </c>
      <c r="I161" s="26">
        <v>1</v>
      </c>
      <c r="J161" s="28">
        <v>125000</v>
      </c>
      <c r="K161" s="28">
        <f t="shared" si="234"/>
        <v>125000</v>
      </c>
      <c r="L161" s="28">
        <f t="shared" si="235"/>
        <v>125000</v>
      </c>
      <c r="M161" s="26"/>
      <c r="N161" s="26"/>
      <c r="O161" s="26" t="s">
        <v>40</v>
      </c>
      <c r="P161" s="25" t="s">
        <v>79</v>
      </c>
      <c r="Q161" s="29">
        <v>0</v>
      </c>
    </row>
    <row r="162" spans="1:17" ht="39">
      <c r="A162" s="25" t="s">
        <v>1545</v>
      </c>
      <c r="B162" s="26" t="s">
        <v>116</v>
      </c>
      <c r="C162" s="27" t="s">
        <v>1577</v>
      </c>
      <c r="D162" s="27" t="s">
        <v>117</v>
      </c>
      <c r="E162" s="27" t="s">
        <v>1642</v>
      </c>
      <c r="F162" s="27" t="s">
        <v>150</v>
      </c>
      <c r="G162" s="27" t="s">
        <v>89</v>
      </c>
      <c r="H162" s="27" t="s">
        <v>116</v>
      </c>
      <c r="I162" s="26">
        <v>1</v>
      </c>
      <c r="J162" s="28">
        <v>93750</v>
      </c>
      <c r="K162" s="28">
        <f t="shared" si="234"/>
        <v>93750</v>
      </c>
      <c r="L162" s="28">
        <f t="shared" si="235"/>
        <v>93750</v>
      </c>
      <c r="M162" s="26"/>
      <c r="N162" s="26"/>
      <c r="O162" s="26" t="s">
        <v>40</v>
      </c>
      <c r="P162" s="25" t="s">
        <v>80</v>
      </c>
      <c r="Q162" s="29">
        <v>0</v>
      </c>
    </row>
    <row r="163" spans="1:17" ht="39">
      <c r="A163" s="25" t="s">
        <v>1545</v>
      </c>
      <c r="B163" s="26" t="s">
        <v>116</v>
      </c>
      <c r="C163" s="27" t="s">
        <v>1577</v>
      </c>
      <c r="D163" s="27" t="s">
        <v>117</v>
      </c>
      <c r="E163" s="27" t="s">
        <v>1643</v>
      </c>
      <c r="F163" s="27" t="s">
        <v>151</v>
      </c>
      <c r="G163" s="27" t="s">
        <v>89</v>
      </c>
      <c r="H163" s="27" t="s">
        <v>116</v>
      </c>
      <c r="I163" s="26">
        <v>1</v>
      </c>
      <c r="J163" s="28">
        <v>125000</v>
      </c>
      <c r="K163" s="28">
        <f t="shared" si="234"/>
        <v>125000</v>
      </c>
      <c r="L163" s="28">
        <f t="shared" si="235"/>
        <v>125000</v>
      </c>
      <c r="M163" s="26"/>
      <c r="N163" s="26"/>
      <c r="O163" s="26" t="s">
        <v>40</v>
      </c>
      <c r="P163" s="25" t="s">
        <v>81</v>
      </c>
      <c r="Q163" s="29">
        <v>0</v>
      </c>
    </row>
    <row r="164" spans="1:17" ht="39">
      <c r="A164" s="25" t="s">
        <v>1545</v>
      </c>
      <c r="B164" s="26" t="s">
        <v>116</v>
      </c>
      <c r="C164" s="27" t="s">
        <v>1577</v>
      </c>
      <c r="D164" s="27" t="s">
        <v>117</v>
      </c>
      <c r="E164" s="27" t="s">
        <v>1644</v>
      </c>
      <c r="F164" s="27" t="s">
        <v>152</v>
      </c>
      <c r="G164" s="27" t="s">
        <v>89</v>
      </c>
      <c r="H164" s="27" t="s">
        <v>116</v>
      </c>
      <c r="I164" s="26">
        <v>1</v>
      </c>
      <c r="J164" s="28">
        <v>93750</v>
      </c>
      <c r="K164" s="28">
        <f t="shared" si="234"/>
        <v>93750</v>
      </c>
      <c r="L164" s="28">
        <f t="shared" si="235"/>
        <v>93750</v>
      </c>
      <c r="M164" s="26"/>
      <c r="N164" s="26"/>
      <c r="O164" s="26" t="s">
        <v>40</v>
      </c>
      <c r="P164" s="25" t="s">
        <v>82</v>
      </c>
      <c r="Q164" s="29">
        <v>0</v>
      </c>
    </row>
    <row r="165" spans="1:17" ht="39">
      <c r="A165" s="25" t="s">
        <v>1545</v>
      </c>
      <c r="B165" s="26" t="s">
        <v>116</v>
      </c>
      <c r="C165" s="27" t="s">
        <v>1577</v>
      </c>
      <c r="D165" s="27" t="s">
        <v>117</v>
      </c>
      <c r="E165" s="27" t="s">
        <v>1645</v>
      </c>
      <c r="F165" s="27" t="s">
        <v>153</v>
      </c>
      <c r="G165" s="27" t="s">
        <v>89</v>
      </c>
      <c r="H165" s="27" t="s">
        <v>116</v>
      </c>
      <c r="I165" s="26">
        <v>1</v>
      </c>
      <c r="J165" s="28">
        <v>68750</v>
      </c>
      <c r="K165" s="28">
        <f t="shared" si="234"/>
        <v>68750</v>
      </c>
      <c r="L165" s="28">
        <f t="shared" si="235"/>
        <v>68750</v>
      </c>
      <c r="M165" s="26"/>
      <c r="N165" s="26"/>
      <c r="O165" s="26" t="s">
        <v>40</v>
      </c>
      <c r="P165" s="25" t="s">
        <v>83</v>
      </c>
      <c r="Q165" s="29">
        <v>0</v>
      </c>
    </row>
    <row r="166" spans="1:17" ht="39">
      <c r="A166" s="25" t="s">
        <v>1545</v>
      </c>
      <c r="B166" s="26" t="s">
        <v>116</v>
      </c>
      <c r="C166" s="27" t="s">
        <v>1577</v>
      </c>
      <c r="D166" s="27" t="s">
        <v>117</v>
      </c>
      <c r="E166" s="27" t="s">
        <v>1646</v>
      </c>
      <c r="F166" s="27" t="s">
        <v>154</v>
      </c>
      <c r="G166" s="27" t="s">
        <v>89</v>
      </c>
      <c r="H166" s="27" t="s">
        <v>116</v>
      </c>
      <c r="I166" s="26">
        <v>1</v>
      </c>
      <c r="J166" s="28">
        <v>125000</v>
      </c>
      <c r="K166" s="28">
        <f t="shared" si="234"/>
        <v>125000</v>
      </c>
      <c r="L166" s="28">
        <f t="shared" si="235"/>
        <v>125000</v>
      </c>
      <c r="M166" s="26"/>
      <c r="N166" s="26"/>
      <c r="O166" s="26" t="s">
        <v>40</v>
      </c>
      <c r="P166" s="25" t="s">
        <v>84</v>
      </c>
      <c r="Q166" s="29">
        <v>0</v>
      </c>
    </row>
    <row r="167" spans="1:17" ht="39">
      <c r="A167" s="25" t="s">
        <v>1545</v>
      </c>
      <c r="B167" s="26" t="s">
        <v>116</v>
      </c>
      <c r="C167" s="27" t="s">
        <v>1577</v>
      </c>
      <c r="D167" s="27" t="s">
        <v>117</v>
      </c>
      <c r="E167" s="27" t="s">
        <v>1647</v>
      </c>
      <c r="F167" s="27" t="s">
        <v>155</v>
      </c>
      <c r="G167" s="27" t="s">
        <v>89</v>
      </c>
      <c r="H167" s="27" t="s">
        <v>116</v>
      </c>
      <c r="I167" s="26">
        <v>1</v>
      </c>
      <c r="J167" s="28">
        <v>93750</v>
      </c>
      <c r="K167" s="28">
        <f t="shared" si="234"/>
        <v>93750</v>
      </c>
      <c r="L167" s="28">
        <f t="shared" si="235"/>
        <v>93750</v>
      </c>
      <c r="M167" s="26"/>
      <c r="N167" s="26"/>
      <c r="O167" s="26" t="s">
        <v>40</v>
      </c>
      <c r="P167" s="25" t="s">
        <v>85</v>
      </c>
      <c r="Q167" s="29">
        <v>0</v>
      </c>
    </row>
    <row r="168" spans="1:17" ht="39">
      <c r="A168" s="25" t="s">
        <v>1545</v>
      </c>
      <c r="B168" s="26" t="s">
        <v>116</v>
      </c>
      <c r="C168" s="27" t="s">
        <v>1577</v>
      </c>
      <c r="D168" s="27" t="s">
        <v>117</v>
      </c>
      <c r="E168" s="27" t="s">
        <v>1581</v>
      </c>
      <c r="F168" s="27" t="s">
        <v>156</v>
      </c>
      <c r="G168" s="27" t="s">
        <v>89</v>
      </c>
      <c r="H168" s="27" t="s">
        <v>116</v>
      </c>
      <c r="I168" s="26">
        <v>1</v>
      </c>
      <c r="J168" s="28">
        <v>93750</v>
      </c>
      <c r="K168" s="28">
        <f t="shared" si="234"/>
        <v>93750</v>
      </c>
      <c r="L168" s="28">
        <f t="shared" si="235"/>
        <v>93750</v>
      </c>
      <c r="M168" s="26"/>
      <c r="N168" s="26"/>
      <c r="O168" s="26" t="s">
        <v>40</v>
      </c>
      <c r="P168" s="25" t="s">
        <v>86</v>
      </c>
      <c r="Q168" s="29">
        <v>0</v>
      </c>
    </row>
    <row r="169" spans="1:17" ht="39">
      <c r="A169" s="25" t="s">
        <v>1545</v>
      </c>
      <c r="B169" s="26" t="s">
        <v>116</v>
      </c>
      <c r="C169" s="27" t="s">
        <v>1577</v>
      </c>
      <c r="D169" s="27" t="s">
        <v>117</v>
      </c>
      <c r="E169" s="27" t="s">
        <v>1648</v>
      </c>
      <c r="F169" s="27" t="s">
        <v>157</v>
      </c>
      <c r="G169" s="27" t="s">
        <v>89</v>
      </c>
      <c r="H169" s="27" t="s">
        <v>116</v>
      </c>
      <c r="I169" s="26">
        <v>1</v>
      </c>
      <c r="J169" s="28">
        <v>125000</v>
      </c>
      <c r="K169" s="28">
        <f t="shared" si="234"/>
        <v>125000</v>
      </c>
      <c r="L169" s="28">
        <f t="shared" si="235"/>
        <v>125000</v>
      </c>
      <c r="M169" s="26"/>
      <c r="N169" s="26"/>
      <c r="O169" s="26" t="s">
        <v>40</v>
      </c>
      <c r="P169" s="25" t="s">
        <v>87</v>
      </c>
      <c r="Q169" s="29">
        <v>0</v>
      </c>
    </row>
    <row r="170" spans="1:17" ht="39">
      <c r="A170" s="25" t="s">
        <v>1545</v>
      </c>
      <c r="B170" s="26" t="s">
        <v>116</v>
      </c>
      <c r="C170" s="27" t="s">
        <v>1582</v>
      </c>
      <c r="D170" s="27" t="s">
        <v>118</v>
      </c>
      <c r="E170" s="27" t="s">
        <v>1583</v>
      </c>
      <c r="F170" s="27" t="s">
        <v>158</v>
      </c>
      <c r="G170" s="27" t="s">
        <v>89</v>
      </c>
      <c r="H170" s="27" t="s">
        <v>116</v>
      </c>
      <c r="I170" s="26">
        <v>1</v>
      </c>
      <c r="J170" s="28">
        <v>71428.570000000007</v>
      </c>
      <c r="K170" s="28">
        <f t="shared" si="234"/>
        <v>71428.570000000007</v>
      </c>
      <c r="L170" s="28">
        <f t="shared" si="235"/>
        <v>71428.570000000007</v>
      </c>
      <c r="M170" s="26"/>
      <c r="N170" s="26"/>
      <c r="O170" s="26" t="s">
        <v>40</v>
      </c>
      <c r="P170" s="25" t="s">
        <v>25</v>
      </c>
      <c r="Q170" s="29">
        <v>0</v>
      </c>
    </row>
    <row r="171" spans="1:17" ht="39">
      <c r="A171" s="25" t="s">
        <v>1545</v>
      </c>
      <c r="B171" s="26" t="s">
        <v>116</v>
      </c>
      <c r="C171" s="27" t="s">
        <v>1582</v>
      </c>
      <c r="D171" s="27" t="s">
        <v>118</v>
      </c>
      <c r="E171" s="27" t="s">
        <v>1649</v>
      </c>
      <c r="F171" s="27" t="s">
        <v>159</v>
      </c>
      <c r="G171" s="27" t="s">
        <v>89</v>
      </c>
      <c r="H171" s="27" t="s">
        <v>116</v>
      </c>
      <c r="I171" s="26">
        <v>1</v>
      </c>
      <c r="J171" s="28">
        <v>71428.570000000007</v>
      </c>
      <c r="K171" s="28">
        <f t="shared" si="234"/>
        <v>71428.570000000007</v>
      </c>
      <c r="L171" s="28">
        <f t="shared" si="235"/>
        <v>71428.570000000007</v>
      </c>
      <c r="M171" s="26"/>
      <c r="N171" s="26"/>
      <c r="O171" s="26" t="s">
        <v>40</v>
      </c>
      <c r="P171" s="25" t="s">
        <v>72</v>
      </c>
      <c r="Q171" s="29">
        <v>0</v>
      </c>
    </row>
    <row r="172" spans="1:17" ht="39">
      <c r="A172" s="25" t="s">
        <v>1545</v>
      </c>
      <c r="B172" s="26" t="s">
        <v>116</v>
      </c>
      <c r="C172" s="27" t="s">
        <v>1582</v>
      </c>
      <c r="D172" s="27" t="s">
        <v>118</v>
      </c>
      <c r="E172" s="27" t="s">
        <v>1650</v>
      </c>
      <c r="F172" s="27" t="s">
        <v>160</v>
      </c>
      <c r="G172" s="27" t="s">
        <v>89</v>
      </c>
      <c r="H172" s="27" t="s">
        <v>116</v>
      </c>
      <c r="I172" s="26">
        <v>1</v>
      </c>
      <c r="J172" s="28">
        <v>17857.14</v>
      </c>
      <c r="K172" s="28">
        <f t="shared" si="234"/>
        <v>17857.14</v>
      </c>
      <c r="L172" s="28">
        <f t="shared" si="235"/>
        <v>17857.14</v>
      </c>
      <c r="M172" s="26"/>
      <c r="N172" s="26"/>
      <c r="O172" s="26" t="s">
        <v>40</v>
      </c>
      <c r="P172" s="25" t="s">
        <v>73</v>
      </c>
      <c r="Q172" s="29">
        <v>0</v>
      </c>
    </row>
    <row r="173" spans="1:17" ht="39">
      <c r="A173" s="25" t="s">
        <v>1545</v>
      </c>
      <c r="B173" s="26" t="s">
        <v>116</v>
      </c>
      <c r="C173" s="27" t="s">
        <v>1582</v>
      </c>
      <c r="D173" s="27" t="s">
        <v>118</v>
      </c>
      <c r="E173" s="27" t="s">
        <v>1651</v>
      </c>
      <c r="F173" s="27" t="s">
        <v>161</v>
      </c>
      <c r="G173" s="27" t="s">
        <v>89</v>
      </c>
      <c r="H173" s="27" t="s">
        <v>116</v>
      </c>
      <c r="I173" s="26">
        <v>1</v>
      </c>
      <c r="J173" s="28">
        <v>17857.14</v>
      </c>
      <c r="K173" s="28">
        <f t="shared" si="234"/>
        <v>17857.14</v>
      </c>
      <c r="L173" s="28">
        <f t="shared" si="235"/>
        <v>17857.14</v>
      </c>
      <c r="M173" s="26"/>
      <c r="N173" s="26"/>
      <c r="O173" s="26" t="s">
        <v>40</v>
      </c>
      <c r="P173" s="25" t="s">
        <v>74</v>
      </c>
      <c r="Q173" s="29">
        <v>0</v>
      </c>
    </row>
    <row r="174" spans="1:17" ht="39">
      <c r="A174" s="25" t="s">
        <v>1545</v>
      </c>
      <c r="B174" s="26" t="s">
        <v>116</v>
      </c>
      <c r="C174" s="27" t="s">
        <v>1582</v>
      </c>
      <c r="D174" s="27" t="s">
        <v>118</v>
      </c>
      <c r="E174" s="27" t="s">
        <v>1652</v>
      </c>
      <c r="F174" s="27" t="s">
        <v>162</v>
      </c>
      <c r="G174" s="27" t="s">
        <v>89</v>
      </c>
      <c r="H174" s="27" t="s">
        <v>116</v>
      </c>
      <c r="I174" s="26">
        <v>1</v>
      </c>
      <c r="J174" s="28">
        <v>35714.28</v>
      </c>
      <c r="K174" s="28">
        <f t="shared" si="234"/>
        <v>35714.28</v>
      </c>
      <c r="L174" s="28">
        <f t="shared" si="235"/>
        <v>35714.28</v>
      </c>
      <c r="M174" s="26"/>
      <c r="N174" s="26"/>
      <c r="O174" s="26" t="s">
        <v>40</v>
      </c>
      <c r="P174" s="25" t="s">
        <v>75</v>
      </c>
      <c r="Q174" s="29">
        <v>0</v>
      </c>
    </row>
    <row r="175" spans="1:17" ht="39">
      <c r="A175" s="25" t="s">
        <v>1545</v>
      </c>
      <c r="B175" s="26" t="s">
        <v>116</v>
      </c>
      <c r="C175" s="27" t="s">
        <v>1582</v>
      </c>
      <c r="D175" s="27" t="s">
        <v>118</v>
      </c>
      <c r="E175" s="27" t="s">
        <v>1662</v>
      </c>
      <c r="F175" s="27" t="s">
        <v>163</v>
      </c>
      <c r="G175" s="27" t="s">
        <v>89</v>
      </c>
      <c r="H175" s="27" t="s">
        <v>116</v>
      </c>
      <c r="I175" s="26">
        <v>1</v>
      </c>
      <c r="J175" s="28">
        <v>35714.28</v>
      </c>
      <c r="K175" s="28">
        <f t="shared" si="234"/>
        <v>35714.28</v>
      </c>
      <c r="L175" s="28">
        <f t="shared" si="235"/>
        <v>35714.28</v>
      </c>
      <c r="M175" s="26"/>
      <c r="N175" s="26"/>
      <c r="O175" s="26" t="s">
        <v>40</v>
      </c>
      <c r="P175" s="25" t="s">
        <v>76</v>
      </c>
      <c r="Q175" s="29">
        <v>0</v>
      </c>
    </row>
    <row r="176" spans="1:17" ht="39">
      <c r="A176" s="25" t="s">
        <v>1545</v>
      </c>
      <c r="B176" s="26" t="s">
        <v>116</v>
      </c>
      <c r="C176" s="27" t="s">
        <v>1582</v>
      </c>
      <c r="D176" s="27" t="s">
        <v>118</v>
      </c>
      <c r="E176" s="27" t="s">
        <v>1653</v>
      </c>
      <c r="F176" s="27" t="s">
        <v>164</v>
      </c>
      <c r="G176" s="27" t="s">
        <v>89</v>
      </c>
      <c r="H176" s="27" t="s">
        <v>116</v>
      </c>
      <c r="I176" s="26">
        <v>1</v>
      </c>
      <c r="J176" s="28">
        <v>71428.570000000007</v>
      </c>
      <c r="K176" s="28">
        <f t="shared" si="234"/>
        <v>71428.570000000007</v>
      </c>
      <c r="L176" s="28">
        <f t="shared" si="235"/>
        <v>71428.570000000007</v>
      </c>
      <c r="M176" s="26"/>
      <c r="N176" s="26"/>
      <c r="O176" s="26" t="s">
        <v>40</v>
      </c>
      <c r="P176" s="25" t="s">
        <v>77</v>
      </c>
      <c r="Q176" s="29">
        <v>0</v>
      </c>
    </row>
    <row r="177" spans="1:17" ht="51.75">
      <c r="A177" s="25" t="s">
        <v>1545</v>
      </c>
      <c r="B177" s="26" t="s">
        <v>116</v>
      </c>
      <c r="C177" s="27" t="s">
        <v>1582</v>
      </c>
      <c r="D177" s="27" t="s">
        <v>118</v>
      </c>
      <c r="E177" s="27" t="s">
        <v>1584</v>
      </c>
      <c r="F177" s="27" t="s">
        <v>165</v>
      </c>
      <c r="G177" s="27" t="s">
        <v>89</v>
      </c>
      <c r="H177" s="27" t="s">
        <v>116</v>
      </c>
      <c r="I177" s="26">
        <v>1</v>
      </c>
      <c r="J177" s="28">
        <v>35714.28</v>
      </c>
      <c r="K177" s="28">
        <f t="shared" si="234"/>
        <v>35714.28</v>
      </c>
      <c r="L177" s="28">
        <f t="shared" si="235"/>
        <v>35714.28</v>
      </c>
      <c r="M177" s="26"/>
      <c r="N177" s="26"/>
      <c r="O177" s="26" t="s">
        <v>40</v>
      </c>
      <c r="P177" s="25" t="s">
        <v>78</v>
      </c>
      <c r="Q177" s="29">
        <v>0</v>
      </c>
    </row>
    <row r="178" spans="1:17" ht="39">
      <c r="A178" s="25" t="s">
        <v>1545</v>
      </c>
      <c r="B178" s="26" t="s">
        <v>116</v>
      </c>
      <c r="C178" s="27" t="s">
        <v>1582</v>
      </c>
      <c r="D178" s="27" t="s">
        <v>118</v>
      </c>
      <c r="E178" s="27" t="s">
        <v>1663</v>
      </c>
      <c r="F178" s="27" t="s">
        <v>166</v>
      </c>
      <c r="G178" s="27" t="s">
        <v>89</v>
      </c>
      <c r="H178" s="27" t="s">
        <v>116</v>
      </c>
      <c r="I178" s="26">
        <v>1</v>
      </c>
      <c r="J178" s="28">
        <v>17857.14</v>
      </c>
      <c r="K178" s="28">
        <f t="shared" si="234"/>
        <v>17857.14</v>
      </c>
      <c r="L178" s="28">
        <f t="shared" si="235"/>
        <v>17857.14</v>
      </c>
      <c r="M178" s="26"/>
      <c r="N178" s="26"/>
      <c r="O178" s="26" t="s">
        <v>40</v>
      </c>
      <c r="P178" s="25" t="s">
        <v>79</v>
      </c>
      <c r="Q178" s="29">
        <v>0</v>
      </c>
    </row>
    <row r="179" spans="1:17" ht="39">
      <c r="A179" s="25" t="s">
        <v>1545</v>
      </c>
      <c r="B179" s="26" t="s">
        <v>116</v>
      </c>
      <c r="C179" s="27" t="s">
        <v>1582</v>
      </c>
      <c r="D179" s="27" t="s">
        <v>118</v>
      </c>
      <c r="E179" s="27" t="s">
        <v>1654</v>
      </c>
      <c r="F179" s="27" t="s">
        <v>167</v>
      </c>
      <c r="G179" s="27" t="s">
        <v>89</v>
      </c>
      <c r="H179" s="27" t="s">
        <v>116</v>
      </c>
      <c r="I179" s="26">
        <v>1</v>
      </c>
      <c r="J179" s="28">
        <v>107142.85</v>
      </c>
      <c r="K179" s="28">
        <f t="shared" si="234"/>
        <v>107142.85</v>
      </c>
      <c r="L179" s="28">
        <f t="shared" si="235"/>
        <v>107142.85</v>
      </c>
      <c r="M179" s="26"/>
      <c r="N179" s="26"/>
      <c r="O179" s="26" t="s">
        <v>40</v>
      </c>
      <c r="P179" s="25" t="s">
        <v>80</v>
      </c>
      <c r="Q179" s="29">
        <v>0</v>
      </c>
    </row>
    <row r="180" spans="1:17" ht="39">
      <c r="A180" s="25" t="s">
        <v>1545</v>
      </c>
      <c r="B180" s="26" t="s">
        <v>116</v>
      </c>
      <c r="C180" s="27" t="s">
        <v>1582</v>
      </c>
      <c r="D180" s="27" t="s">
        <v>118</v>
      </c>
      <c r="E180" s="27" t="s">
        <v>1655</v>
      </c>
      <c r="F180" s="27" t="s">
        <v>168</v>
      </c>
      <c r="G180" s="27" t="s">
        <v>89</v>
      </c>
      <c r="H180" s="27" t="s">
        <v>116</v>
      </c>
      <c r="I180" s="26">
        <v>1</v>
      </c>
      <c r="J180" s="28">
        <v>89285.71</v>
      </c>
      <c r="K180" s="28">
        <f t="shared" si="234"/>
        <v>89285.71</v>
      </c>
      <c r="L180" s="28">
        <f t="shared" si="235"/>
        <v>89285.71</v>
      </c>
      <c r="M180" s="26"/>
      <c r="N180" s="26"/>
      <c r="O180" s="26" t="s">
        <v>40</v>
      </c>
      <c r="P180" s="25" t="s">
        <v>81</v>
      </c>
      <c r="Q180" s="29">
        <v>0</v>
      </c>
    </row>
    <row r="181" spans="1:17" ht="39">
      <c r="A181" s="25" t="s">
        <v>1545</v>
      </c>
      <c r="B181" s="26" t="s">
        <v>116</v>
      </c>
      <c r="C181" s="27" t="s">
        <v>1582</v>
      </c>
      <c r="D181" s="27" t="s">
        <v>118</v>
      </c>
      <c r="E181" s="27" t="s">
        <v>1656</v>
      </c>
      <c r="F181" s="27" t="s">
        <v>169</v>
      </c>
      <c r="G181" s="27" t="s">
        <v>89</v>
      </c>
      <c r="H181" s="27" t="s">
        <v>116</v>
      </c>
      <c r="I181" s="26">
        <v>1</v>
      </c>
      <c r="J181" s="28">
        <v>17857.14</v>
      </c>
      <c r="K181" s="28">
        <f t="shared" si="234"/>
        <v>17857.14</v>
      </c>
      <c r="L181" s="28">
        <f t="shared" si="235"/>
        <v>17857.14</v>
      </c>
      <c r="M181" s="26"/>
      <c r="N181" s="26"/>
      <c r="O181" s="26" t="s">
        <v>40</v>
      </c>
      <c r="P181" s="25" t="s">
        <v>82</v>
      </c>
      <c r="Q181" s="29">
        <v>0</v>
      </c>
    </row>
    <row r="182" spans="1:17" ht="39">
      <c r="A182" s="25" t="s">
        <v>1545</v>
      </c>
      <c r="B182" s="26" t="s">
        <v>116</v>
      </c>
      <c r="C182" s="27" t="s">
        <v>1582</v>
      </c>
      <c r="D182" s="27" t="s">
        <v>118</v>
      </c>
      <c r="E182" s="27" t="s">
        <v>1657</v>
      </c>
      <c r="F182" s="27" t="s">
        <v>170</v>
      </c>
      <c r="G182" s="27" t="s">
        <v>89</v>
      </c>
      <c r="H182" s="27" t="s">
        <v>116</v>
      </c>
      <c r="I182" s="26">
        <v>1</v>
      </c>
      <c r="J182" s="28">
        <v>17857.14</v>
      </c>
      <c r="K182" s="28">
        <f t="shared" si="234"/>
        <v>17857.14</v>
      </c>
      <c r="L182" s="28">
        <f t="shared" si="235"/>
        <v>17857.14</v>
      </c>
      <c r="M182" s="26"/>
      <c r="N182" s="26"/>
      <c r="O182" s="26" t="s">
        <v>40</v>
      </c>
      <c r="P182" s="25" t="s">
        <v>83</v>
      </c>
      <c r="Q182" s="29">
        <v>0</v>
      </c>
    </row>
    <row r="183" spans="1:17" ht="39">
      <c r="A183" s="25" t="s">
        <v>1545</v>
      </c>
      <c r="B183" s="26" t="s">
        <v>116</v>
      </c>
      <c r="C183" s="27" t="s">
        <v>1582</v>
      </c>
      <c r="D183" s="27" t="s">
        <v>118</v>
      </c>
      <c r="E183" s="27" t="s">
        <v>1658</v>
      </c>
      <c r="F183" s="27" t="s">
        <v>171</v>
      </c>
      <c r="G183" s="27" t="s">
        <v>89</v>
      </c>
      <c r="H183" s="27" t="s">
        <v>116</v>
      </c>
      <c r="I183" s="26">
        <v>1</v>
      </c>
      <c r="J183" s="28">
        <v>89285.71</v>
      </c>
      <c r="K183" s="28">
        <f t="shared" si="234"/>
        <v>89285.71</v>
      </c>
      <c r="L183" s="28">
        <f t="shared" si="235"/>
        <v>89285.71</v>
      </c>
      <c r="M183" s="26"/>
      <c r="N183" s="26"/>
      <c r="O183" s="26" t="s">
        <v>40</v>
      </c>
      <c r="P183" s="25" t="s">
        <v>84</v>
      </c>
      <c r="Q183" s="29">
        <v>0</v>
      </c>
    </row>
    <row r="184" spans="1:17" ht="39">
      <c r="A184" s="25" t="s">
        <v>1545</v>
      </c>
      <c r="B184" s="26" t="s">
        <v>116</v>
      </c>
      <c r="C184" s="27" t="s">
        <v>1582</v>
      </c>
      <c r="D184" s="27" t="s">
        <v>118</v>
      </c>
      <c r="E184" s="27" t="s">
        <v>1664</v>
      </c>
      <c r="F184" s="27" t="s">
        <v>172</v>
      </c>
      <c r="G184" s="27" t="s">
        <v>89</v>
      </c>
      <c r="H184" s="27" t="s">
        <v>116</v>
      </c>
      <c r="I184" s="26">
        <v>1</v>
      </c>
      <c r="J184" s="28">
        <v>89285.71</v>
      </c>
      <c r="K184" s="28">
        <f t="shared" si="234"/>
        <v>89285.71</v>
      </c>
      <c r="L184" s="28">
        <f t="shared" si="235"/>
        <v>89285.71</v>
      </c>
      <c r="M184" s="26"/>
      <c r="N184" s="26"/>
      <c r="O184" s="26" t="s">
        <v>40</v>
      </c>
      <c r="P184" s="25" t="s">
        <v>85</v>
      </c>
      <c r="Q184" s="29">
        <v>0</v>
      </c>
    </row>
    <row r="185" spans="1:17" ht="51.75">
      <c r="A185" s="25" t="s">
        <v>1545</v>
      </c>
      <c r="B185" s="26" t="s">
        <v>116</v>
      </c>
      <c r="C185" s="27" t="s">
        <v>1582</v>
      </c>
      <c r="D185" s="27" t="s">
        <v>118</v>
      </c>
      <c r="E185" s="27" t="s">
        <v>1585</v>
      </c>
      <c r="F185" s="27" t="s">
        <v>173</v>
      </c>
      <c r="G185" s="27" t="s">
        <v>89</v>
      </c>
      <c r="H185" s="27" t="s">
        <v>116</v>
      </c>
      <c r="I185" s="26">
        <v>1</v>
      </c>
      <c r="J185" s="28">
        <v>17857.14</v>
      </c>
      <c r="K185" s="28">
        <f t="shared" si="234"/>
        <v>17857.14</v>
      </c>
      <c r="L185" s="28">
        <f t="shared" si="235"/>
        <v>17857.14</v>
      </c>
      <c r="M185" s="26"/>
      <c r="N185" s="26"/>
      <c r="O185" s="26" t="s">
        <v>40</v>
      </c>
      <c r="P185" s="25" t="s">
        <v>86</v>
      </c>
      <c r="Q185" s="29">
        <v>0</v>
      </c>
    </row>
    <row r="186" spans="1:17" ht="64.5">
      <c r="A186" s="25" t="s">
        <v>1545</v>
      </c>
      <c r="B186" s="26" t="s">
        <v>116</v>
      </c>
      <c r="C186" s="27" t="s">
        <v>1586</v>
      </c>
      <c r="D186" s="27" t="s">
        <v>119</v>
      </c>
      <c r="E186" s="27" t="s">
        <v>1665</v>
      </c>
      <c r="F186" s="27" t="s">
        <v>174</v>
      </c>
      <c r="G186" s="27" t="s">
        <v>89</v>
      </c>
      <c r="H186" s="27" t="s">
        <v>116</v>
      </c>
      <c r="I186" s="26">
        <v>1</v>
      </c>
      <c r="J186" s="28">
        <v>214285.71</v>
      </c>
      <c r="K186" s="28">
        <f t="shared" si="234"/>
        <v>214285.71</v>
      </c>
      <c r="L186" s="28">
        <f t="shared" si="235"/>
        <v>214285.71</v>
      </c>
      <c r="M186" s="26"/>
      <c r="N186" s="26"/>
      <c r="O186" s="26" t="s">
        <v>40</v>
      </c>
      <c r="P186" s="25" t="s">
        <v>25</v>
      </c>
      <c r="Q186" s="29">
        <v>0</v>
      </c>
    </row>
    <row r="187" spans="1:17" ht="51.75">
      <c r="A187" s="25" t="s">
        <v>1545</v>
      </c>
      <c r="B187" s="26" t="s">
        <v>116</v>
      </c>
      <c r="C187" s="27" t="s">
        <v>1586</v>
      </c>
      <c r="D187" s="27" t="s">
        <v>119</v>
      </c>
      <c r="E187" s="27" t="s">
        <v>1741</v>
      </c>
      <c r="F187" s="27" t="s">
        <v>175</v>
      </c>
      <c r="G187" s="27" t="s">
        <v>89</v>
      </c>
      <c r="H187" s="27" t="s">
        <v>116</v>
      </c>
      <c r="I187" s="26">
        <v>1</v>
      </c>
      <c r="J187" s="28">
        <v>321428.57</v>
      </c>
      <c r="K187" s="28">
        <f t="shared" si="234"/>
        <v>321428.57</v>
      </c>
      <c r="L187" s="28">
        <f t="shared" si="235"/>
        <v>321428.57</v>
      </c>
      <c r="M187" s="26"/>
      <c r="N187" s="26"/>
      <c r="O187" s="26" t="s">
        <v>40</v>
      </c>
      <c r="P187" s="25" t="s">
        <v>224</v>
      </c>
      <c r="Q187" s="29">
        <v>0</v>
      </c>
    </row>
    <row r="188" spans="1:17" ht="51.75">
      <c r="A188" s="25" t="s">
        <v>1545</v>
      </c>
      <c r="B188" s="26" t="s">
        <v>116</v>
      </c>
      <c r="C188" s="27" t="s">
        <v>1586</v>
      </c>
      <c r="D188" s="27" t="s">
        <v>119</v>
      </c>
      <c r="E188" s="27" t="s">
        <v>1742</v>
      </c>
      <c r="F188" s="27" t="s">
        <v>176</v>
      </c>
      <c r="G188" s="27" t="s">
        <v>89</v>
      </c>
      <c r="H188" s="27" t="s">
        <v>116</v>
      </c>
      <c r="I188" s="26">
        <v>1</v>
      </c>
      <c r="J188" s="28">
        <v>321428.57</v>
      </c>
      <c r="K188" s="28">
        <f t="shared" si="234"/>
        <v>321428.57</v>
      </c>
      <c r="L188" s="28">
        <f t="shared" si="235"/>
        <v>321428.57</v>
      </c>
      <c r="M188" s="26"/>
      <c r="N188" s="26"/>
      <c r="O188" s="26" t="s">
        <v>40</v>
      </c>
      <c r="P188" s="25" t="s">
        <v>88</v>
      </c>
      <c r="Q188" s="29">
        <v>0</v>
      </c>
    </row>
    <row r="189" spans="1:17" ht="64.5">
      <c r="A189" s="25" t="s">
        <v>1545</v>
      </c>
      <c r="B189" s="26" t="s">
        <v>116</v>
      </c>
      <c r="C189" s="27" t="s">
        <v>1586</v>
      </c>
      <c r="D189" s="27" t="s">
        <v>119</v>
      </c>
      <c r="E189" s="27" t="s">
        <v>1743</v>
      </c>
      <c r="F189" s="27" t="s">
        <v>177</v>
      </c>
      <c r="G189" s="27" t="s">
        <v>89</v>
      </c>
      <c r="H189" s="27" t="s">
        <v>116</v>
      </c>
      <c r="I189" s="26">
        <v>1</v>
      </c>
      <c r="J189" s="28">
        <v>200000</v>
      </c>
      <c r="K189" s="28">
        <f t="shared" si="234"/>
        <v>200000</v>
      </c>
      <c r="L189" s="28">
        <f t="shared" si="235"/>
        <v>200000</v>
      </c>
      <c r="M189" s="26"/>
      <c r="N189" s="26"/>
      <c r="O189" s="26" t="s">
        <v>40</v>
      </c>
      <c r="P189" s="25" t="s">
        <v>72</v>
      </c>
      <c r="Q189" s="29">
        <v>0</v>
      </c>
    </row>
    <row r="190" spans="1:17" ht="64.5">
      <c r="A190" s="25" t="s">
        <v>1545</v>
      </c>
      <c r="B190" s="26" t="s">
        <v>116</v>
      </c>
      <c r="C190" s="27" t="s">
        <v>1586</v>
      </c>
      <c r="D190" s="27" t="s">
        <v>119</v>
      </c>
      <c r="E190" s="27" t="s">
        <v>1744</v>
      </c>
      <c r="F190" s="27" t="s">
        <v>178</v>
      </c>
      <c r="G190" s="27" t="s">
        <v>89</v>
      </c>
      <c r="H190" s="27" t="s">
        <v>116</v>
      </c>
      <c r="I190" s="26">
        <v>1</v>
      </c>
      <c r="J190" s="28">
        <v>142857.14000000001</v>
      </c>
      <c r="K190" s="28">
        <f t="shared" si="234"/>
        <v>142857.14000000001</v>
      </c>
      <c r="L190" s="28">
        <f t="shared" si="235"/>
        <v>142857.14000000001</v>
      </c>
      <c r="M190" s="26"/>
      <c r="N190" s="26"/>
      <c r="O190" s="26" t="s">
        <v>40</v>
      </c>
      <c r="P190" s="25" t="s">
        <v>73</v>
      </c>
      <c r="Q190" s="29">
        <v>0</v>
      </c>
    </row>
    <row r="191" spans="1:17" ht="64.5">
      <c r="A191" s="25" t="s">
        <v>1545</v>
      </c>
      <c r="B191" s="26" t="s">
        <v>116</v>
      </c>
      <c r="C191" s="27" t="s">
        <v>1586</v>
      </c>
      <c r="D191" s="27" t="s">
        <v>119</v>
      </c>
      <c r="E191" s="27" t="s">
        <v>1745</v>
      </c>
      <c r="F191" s="27" t="s">
        <v>179</v>
      </c>
      <c r="G191" s="27" t="s">
        <v>89</v>
      </c>
      <c r="H191" s="27" t="s">
        <v>116</v>
      </c>
      <c r="I191" s="26">
        <v>1</v>
      </c>
      <c r="J191" s="28">
        <v>178571.42</v>
      </c>
      <c r="K191" s="28">
        <f t="shared" si="234"/>
        <v>178571.42</v>
      </c>
      <c r="L191" s="28">
        <f t="shared" si="235"/>
        <v>178571.42</v>
      </c>
      <c r="M191" s="26"/>
      <c r="N191" s="26"/>
      <c r="O191" s="26" t="s">
        <v>40</v>
      </c>
      <c r="P191" s="25" t="s">
        <v>74</v>
      </c>
      <c r="Q191" s="29">
        <v>0</v>
      </c>
    </row>
    <row r="192" spans="1:17" ht="64.5">
      <c r="A192" s="25" t="s">
        <v>1545</v>
      </c>
      <c r="B192" s="26" t="s">
        <v>116</v>
      </c>
      <c r="C192" s="27" t="s">
        <v>1586</v>
      </c>
      <c r="D192" s="27" t="s">
        <v>119</v>
      </c>
      <c r="E192" s="27" t="s">
        <v>1746</v>
      </c>
      <c r="F192" s="27" t="s">
        <v>180</v>
      </c>
      <c r="G192" s="27" t="s">
        <v>89</v>
      </c>
      <c r="H192" s="27" t="s">
        <v>116</v>
      </c>
      <c r="I192" s="26">
        <v>1</v>
      </c>
      <c r="J192" s="28">
        <v>228571.42</v>
      </c>
      <c r="K192" s="28">
        <f t="shared" si="234"/>
        <v>228571.42</v>
      </c>
      <c r="L192" s="28">
        <f t="shared" si="235"/>
        <v>228571.42</v>
      </c>
      <c r="M192" s="26"/>
      <c r="N192" s="26"/>
      <c r="O192" s="26" t="s">
        <v>40</v>
      </c>
      <c r="P192" s="25" t="s">
        <v>75</v>
      </c>
      <c r="Q192" s="29">
        <v>0</v>
      </c>
    </row>
    <row r="193" spans="1:17" ht="77.25">
      <c r="A193" s="25" t="s">
        <v>1545</v>
      </c>
      <c r="B193" s="26" t="s">
        <v>116</v>
      </c>
      <c r="C193" s="27" t="s">
        <v>1586</v>
      </c>
      <c r="D193" s="27" t="s">
        <v>119</v>
      </c>
      <c r="E193" s="27" t="s">
        <v>1747</v>
      </c>
      <c r="F193" s="27" t="s">
        <v>181</v>
      </c>
      <c r="G193" s="27" t="s">
        <v>89</v>
      </c>
      <c r="H193" s="27" t="s">
        <v>116</v>
      </c>
      <c r="I193" s="26">
        <v>1</v>
      </c>
      <c r="J193" s="28">
        <v>163691.07999999999</v>
      </c>
      <c r="K193" s="28">
        <f t="shared" ref="K193" si="250">I193*J193</f>
        <v>163691.07999999999</v>
      </c>
      <c r="L193" s="28">
        <f t="shared" ref="L193" si="251">K193</f>
        <v>163691.07999999999</v>
      </c>
      <c r="M193" s="48"/>
      <c r="N193" s="48"/>
      <c r="O193" s="26" t="s">
        <v>40</v>
      </c>
      <c r="P193" s="25" t="s">
        <v>76</v>
      </c>
      <c r="Q193" s="29">
        <v>0</v>
      </c>
    </row>
    <row r="194" spans="1:17" ht="51.75">
      <c r="A194" s="25" t="s">
        <v>1545</v>
      </c>
      <c r="B194" s="26" t="s">
        <v>116</v>
      </c>
      <c r="C194" s="27" t="s">
        <v>1586</v>
      </c>
      <c r="D194" s="27" t="s">
        <v>119</v>
      </c>
      <c r="E194" s="27" t="s">
        <v>2676</v>
      </c>
      <c r="F194" s="27" t="s">
        <v>2677</v>
      </c>
      <c r="G194" s="27" t="s">
        <v>89</v>
      </c>
      <c r="H194" s="27" t="s">
        <v>116</v>
      </c>
      <c r="I194" s="26">
        <v>1</v>
      </c>
      <c r="J194" s="28">
        <v>178571.42</v>
      </c>
      <c r="K194" s="28">
        <f t="shared" ref="K194:K215" si="252">I194*J194</f>
        <v>178571.42</v>
      </c>
      <c r="L194" s="28">
        <f t="shared" ref="L194:L215" si="253">K194</f>
        <v>178571.42</v>
      </c>
      <c r="M194" s="26"/>
      <c r="N194" s="26"/>
      <c r="O194" s="26" t="s">
        <v>40</v>
      </c>
      <c r="P194" s="25" t="s">
        <v>77</v>
      </c>
      <c r="Q194" s="29">
        <v>0</v>
      </c>
    </row>
    <row r="195" spans="1:17" ht="64.5">
      <c r="A195" s="25" t="s">
        <v>1545</v>
      </c>
      <c r="B195" s="26" t="s">
        <v>116</v>
      </c>
      <c r="C195" s="27" t="s">
        <v>1586</v>
      </c>
      <c r="D195" s="27" t="s">
        <v>119</v>
      </c>
      <c r="E195" s="27" t="s">
        <v>1666</v>
      </c>
      <c r="F195" s="27" t="s">
        <v>182</v>
      </c>
      <c r="G195" s="27" t="s">
        <v>89</v>
      </c>
      <c r="H195" s="27" t="s">
        <v>116</v>
      </c>
      <c r="I195" s="26">
        <v>1</v>
      </c>
      <c r="J195" s="28">
        <v>178571.42</v>
      </c>
      <c r="K195" s="28">
        <f t="shared" si="252"/>
        <v>178571.42</v>
      </c>
      <c r="L195" s="28">
        <f t="shared" si="253"/>
        <v>178571.42</v>
      </c>
      <c r="M195" s="26"/>
      <c r="N195" s="26"/>
      <c r="O195" s="26" t="s">
        <v>40</v>
      </c>
      <c r="P195" s="25" t="s">
        <v>78</v>
      </c>
      <c r="Q195" s="29">
        <v>0</v>
      </c>
    </row>
    <row r="196" spans="1:17" ht="77.25">
      <c r="A196" s="25" t="s">
        <v>1545</v>
      </c>
      <c r="B196" s="26" t="s">
        <v>116</v>
      </c>
      <c r="C196" s="27" t="s">
        <v>1586</v>
      </c>
      <c r="D196" s="27" t="s">
        <v>119</v>
      </c>
      <c r="E196" s="27" t="s">
        <v>1735</v>
      </c>
      <c r="F196" s="27" t="s">
        <v>2492</v>
      </c>
      <c r="G196" s="27" t="s">
        <v>89</v>
      </c>
      <c r="H196" s="27" t="s">
        <v>116</v>
      </c>
      <c r="I196" s="26">
        <v>1</v>
      </c>
      <c r="J196" s="28">
        <v>214285.71</v>
      </c>
      <c r="K196" s="28">
        <f t="shared" si="252"/>
        <v>214285.71</v>
      </c>
      <c r="L196" s="28">
        <f t="shared" si="253"/>
        <v>214285.71</v>
      </c>
      <c r="M196" s="26"/>
      <c r="N196" s="26"/>
      <c r="O196" s="26" t="s">
        <v>40</v>
      </c>
      <c r="P196" s="25" t="s">
        <v>79</v>
      </c>
      <c r="Q196" s="29">
        <v>0</v>
      </c>
    </row>
    <row r="197" spans="1:17" ht="64.5">
      <c r="A197" s="25" t="s">
        <v>1545</v>
      </c>
      <c r="B197" s="26" t="s">
        <v>116</v>
      </c>
      <c r="C197" s="27" t="s">
        <v>1586</v>
      </c>
      <c r="D197" s="27" t="s">
        <v>119</v>
      </c>
      <c r="E197" s="27" t="s">
        <v>1736</v>
      </c>
      <c r="F197" s="27" t="s">
        <v>183</v>
      </c>
      <c r="G197" s="27" t="s">
        <v>89</v>
      </c>
      <c r="H197" s="27" t="s">
        <v>116</v>
      </c>
      <c r="I197" s="26">
        <v>1</v>
      </c>
      <c r="J197" s="28">
        <v>214285.71</v>
      </c>
      <c r="K197" s="28">
        <f t="shared" si="252"/>
        <v>214285.71</v>
      </c>
      <c r="L197" s="28">
        <f t="shared" si="253"/>
        <v>214285.71</v>
      </c>
      <c r="M197" s="26"/>
      <c r="N197" s="26"/>
      <c r="O197" s="26" t="s">
        <v>40</v>
      </c>
      <c r="P197" s="25" t="s">
        <v>80</v>
      </c>
      <c r="Q197" s="29">
        <v>0</v>
      </c>
    </row>
    <row r="198" spans="1:17" ht="64.5">
      <c r="A198" s="25" t="s">
        <v>1545</v>
      </c>
      <c r="B198" s="26" t="s">
        <v>116</v>
      </c>
      <c r="C198" s="27" t="s">
        <v>1586</v>
      </c>
      <c r="D198" s="27" t="s">
        <v>119</v>
      </c>
      <c r="E198" s="27" t="s">
        <v>1737</v>
      </c>
      <c r="F198" s="27" t="s">
        <v>184</v>
      </c>
      <c r="G198" s="27" t="s">
        <v>89</v>
      </c>
      <c r="H198" s="27" t="s">
        <v>116</v>
      </c>
      <c r="I198" s="26">
        <v>1</v>
      </c>
      <c r="J198" s="28">
        <v>171428.57</v>
      </c>
      <c r="K198" s="28">
        <f t="shared" si="252"/>
        <v>171428.57</v>
      </c>
      <c r="L198" s="28">
        <f t="shared" si="253"/>
        <v>171428.57</v>
      </c>
      <c r="M198" s="26"/>
      <c r="N198" s="26"/>
      <c r="O198" s="26" t="s">
        <v>40</v>
      </c>
      <c r="P198" s="25" t="s">
        <v>81</v>
      </c>
      <c r="Q198" s="29">
        <v>0</v>
      </c>
    </row>
    <row r="199" spans="1:17" ht="64.5">
      <c r="A199" s="25" t="s">
        <v>1545</v>
      </c>
      <c r="B199" s="26" t="s">
        <v>116</v>
      </c>
      <c r="C199" s="27" t="s">
        <v>1586</v>
      </c>
      <c r="D199" s="27" t="s">
        <v>119</v>
      </c>
      <c r="E199" s="27" t="s">
        <v>1738</v>
      </c>
      <c r="F199" s="27" t="s">
        <v>185</v>
      </c>
      <c r="G199" s="27" t="s">
        <v>89</v>
      </c>
      <c r="H199" s="27" t="s">
        <v>116</v>
      </c>
      <c r="I199" s="26">
        <v>1</v>
      </c>
      <c r="J199" s="28">
        <v>142857.14000000001</v>
      </c>
      <c r="K199" s="28">
        <f t="shared" si="252"/>
        <v>142857.14000000001</v>
      </c>
      <c r="L199" s="28">
        <f t="shared" si="253"/>
        <v>142857.14000000001</v>
      </c>
      <c r="M199" s="26"/>
      <c r="N199" s="26"/>
      <c r="O199" s="26" t="s">
        <v>40</v>
      </c>
      <c r="P199" s="25" t="s">
        <v>82</v>
      </c>
      <c r="Q199" s="29">
        <v>0</v>
      </c>
    </row>
    <row r="200" spans="1:17" ht="64.5">
      <c r="A200" s="25" t="s">
        <v>1545</v>
      </c>
      <c r="B200" s="26" t="s">
        <v>116</v>
      </c>
      <c r="C200" s="27" t="s">
        <v>1586</v>
      </c>
      <c r="D200" s="27" t="s">
        <v>119</v>
      </c>
      <c r="E200" s="27" t="s">
        <v>1739</v>
      </c>
      <c r="F200" s="27" t="s">
        <v>186</v>
      </c>
      <c r="G200" s="27" t="s">
        <v>89</v>
      </c>
      <c r="H200" s="27" t="s">
        <v>116</v>
      </c>
      <c r="I200" s="26">
        <v>1</v>
      </c>
      <c r="J200" s="28">
        <v>178571.42</v>
      </c>
      <c r="K200" s="28">
        <f t="shared" si="252"/>
        <v>178571.42</v>
      </c>
      <c r="L200" s="28">
        <f t="shared" si="253"/>
        <v>178571.42</v>
      </c>
      <c r="M200" s="26"/>
      <c r="N200" s="26"/>
      <c r="O200" s="26" t="s">
        <v>40</v>
      </c>
      <c r="P200" s="25" t="s">
        <v>83</v>
      </c>
      <c r="Q200" s="29">
        <v>0</v>
      </c>
    </row>
    <row r="201" spans="1:17" ht="64.5">
      <c r="A201" s="25" t="s">
        <v>1545</v>
      </c>
      <c r="B201" s="26" t="s">
        <v>116</v>
      </c>
      <c r="C201" s="27" t="s">
        <v>1586</v>
      </c>
      <c r="D201" s="27" t="s">
        <v>119</v>
      </c>
      <c r="E201" s="27" t="s">
        <v>1740</v>
      </c>
      <c r="F201" s="27" t="s">
        <v>187</v>
      </c>
      <c r="G201" s="27" t="s">
        <v>89</v>
      </c>
      <c r="H201" s="27" t="s">
        <v>116</v>
      </c>
      <c r="I201" s="26">
        <v>1</v>
      </c>
      <c r="J201" s="28">
        <v>178571.42</v>
      </c>
      <c r="K201" s="28">
        <f t="shared" si="252"/>
        <v>178571.42</v>
      </c>
      <c r="L201" s="28">
        <f t="shared" si="253"/>
        <v>178571.42</v>
      </c>
      <c r="M201" s="26"/>
      <c r="N201" s="26"/>
      <c r="O201" s="26" t="s">
        <v>40</v>
      </c>
      <c r="P201" s="25" t="s">
        <v>84</v>
      </c>
      <c r="Q201" s="29">
        <v>0</v>
      </c>
    </row>
    <row r="202" spans="1:17" ht="77.25">
      <c r="A202" s="25" t="s">
        <v>1545</v>
      </c>
      <c r="B202" s="26" t="s">
        <v>116</v>
      </c>
      <c r="C202" s="27" t="s">
        <v>1586</v>
      </c>
      <c r="D202" s="27" t="s">
        <v>119</v>
      </c>
      <c r="E202" s="27" t="s">
        <v>1734</v>
      </c>
      <c r="F202" s="27" t="s">
        <v>188</v>
      </c>
      <c r="G202" s="27" t="s">
        <v>89</v>
      </c>
      <c r="H202" s="27" t="s">
        <v>116</v>
      </c>
      <c r="I202" s="26">
        <v>1</v>
      </c>
      <c r="J202" s="28">
        <v>200000</v>
      </c>
      <c r="K202" s="28">
        <f t="shared" si="252"/>
        <v>200000</v>
      </c>
      <c r="L202" s="28">
        <f t="shared" si="253"/>
        <v>200000</v>
      </c>
      <c r="M202" s="26"/>
      <c r="N202" s="26"/>
      <c r="O202" s="26" t="s">
        <v>40</v>
      </c>
      <c r="P202" s="25" t="s">
        <v>85</v>
      </c>
      <c r="Q202" s="29">
        <v>0</v>
      </c>
    </row>
    <row r="203" spans="1:17" ht="64.5">
      <c r="A203" s="25" t="s">
        <v>1545</v>
      </c>
      <c r="B203" s="26" t="s">
        <v>116</v>
      </c>
      <c r="C203" s="27" t="s">
        <v>1586</v>
      </c>
      <c r="D203" s="27" t="s">
        <v>119</v>
      </c>
      <c r="E203" s="27" t="s">
        <v>1733</v>
      </c>
      <c r="F203" s="27" t="s">
        <v>189</v>
      </c>
      <c r="G203" s="27" t="s">
        <v>89</v>
      </c>
      <c r="H203" s="27" t="s">
        <v>116</v>
      </c>
      <c r="I203" s="26">
        <v>1</v>
      </c>
      <c r="J203" s="28">
        <v>192857.14</v>
      </c>
      <c r="K203" s="28">
        <f t="shared" si="252"/>
        <v>192857.14</v>
      </c>
      <c r="L203" s="28">
        <f t="shared" si="253"/>
        <v>192857.14</v>
      </c>
      <c r="M203" s="26"/>
      <c r="N203" s="26"/>
      <c r="O203" s="26" t="s">
        <v>40</v>
      </c>
      <c r="P203" s="25" t="s">
        <v>86</v>
      </c>
      <c r="Q203" s="29">
        <v>0</v>
      </c>
    </row>
    <row r="204" spans="1:17" ht="77.25">
      <c r="A204" s="25" t="s">
        <v>1545</v>
      </c>
      <c r="B204" s="26" t="s">
        <v>116</v>
      </c>
      <c r="C204" s="27" t="s">
        <v>1586</v>
      </c>
      <c r="D204" s="27" t="s">
        <v>119</v>
      </c>
      <c r="E204" s="27" t="s">
        <v>1732</v>
      </c>
      <c r="F204" s="27" t="s">
        <v>190</v>
      </c>
      <c r="G204" s="27" t="s">
        <v>89</v>
      </c>
      <c r="H204" s="27" t="s">
        <v>116</v>
      </c>
      <c r="I204" s="26">
        <v>1</v>
      </c>
      <c r="J204" s="28">
        <v>228571.42</v>
      </c>
      <c r="K204" s="28">
        <f t="shared" si="252"/>
        <v>228571.42</v>
      </c>
      <c r="L204" s="28">
        <f t="shared" si="253"/>
        <v>228571.42</v>
      </c>
      <c r="M204" s="26"/>
      <c r="N204" s="26"/>
      <c r="O204" s="26" t="s">
        <v>40</v>
      </c>
      <c r="P204" s="25" t="s">
        <v>87</v>
      </c>
      <c r="Q204" s="29">
        <v>0</v>
      </c>
    </row>
    <row r="205" spans="1:17" ht="39">
      <c r="A205" s="25" t="s">
        <v>1545</v>
      </c>
      <c r="B205" s="26" t="s">
        <v>90</v>
      </c>
      <c r="C205" s="27" t="s">
        <v>1587</v>
      </c>
      <c r="D205" s="27" t="s">
        <v>120</v>
      </c>
      <c r="E205" s="27" t="s">
        <v>3774</v>
      </c>
      <c r="F205" s="27" t="s">
        <v>3775</v>
      </c>
      <c r="G205" s="27" t="s">
        <v>42</v>
      </c>
      <c r="H205" s="27" t="s">
        <v>71</v>
      </c>
      <c r="I205" s="26">
        <v>100</v>
      </c>
      <c r="J205" s="28">
        <v>1785.69</v>
      </c>
      <c r="K205" s="28">
        <f t="shared" ref="K205" si="254">I205*J205</f>
        <v>178569</v>
      </c>
      <c r="L205" s="28">
        <f t="shared" ref="L205" si="255">K205</f>
        <v>178569</v>
      </c>
      <c r="M205" s="48"/>
      <c r="N205" s="48"/>
      <c r="O205" s="27" t="s">
        <v>48</v>
      </c>
      <c r="P205" s="25" t="s">
        <v>25</v>
      </c>
      <c r="Q205" s="29">
        <v>0</v>
      </c>
    </row>
    <row r="206" spans="1:17" ht="39">
      <c r="A206" s="25" t="s">
        <v>1545</v>
      </c>
      <c r="B206" s="26" t="s">
        <v>90</v>
      </c>
      <c r="C206" s="27" t="s">
        <v>1588</v>
      </c>
      <c r="D206" s="27" t="s">
        <v>121</v>
      </c>
      <c r="E206" s="27" t="s">
        <v>1589</v>
      </c>
      <c r="F206" s="27" t="s">
        <v>191</v>
      </c>
      <c r="G206" s="27" t="s">
        <v>42</v>
      </c>
      <c r="H206" s="27" t="s">
        <v>71</v>
      </c>
      <c r="I206" s="26">
        <v>100</v>
      </c>
      <c r="J206" s="28">
        <v>1160.71</v>
      </c>
      <c r="K206" s="28">
        <f t="shared" ref="K206" si="256">I206*J206</f>
        <v>116071</v>
      </c>
      <c r="L206" s="28">
        <f t="shared" ref="L206" si="257">K206</f>
        <v>116071</v>
      </c>
      <c r="M206" s="48"/>
      <c r="N206" s="48"/>
      <c r="O206" s="27" t="s">
        <v>48</v>
      </c>
      <c r="P206" s="25" t="s">
        <v>25</v>
      </c>
      <c r="Q206" s="29">
        <v>0</v>
      </c>
    </row>
    <row r="207" spans="1:17" ht="39">
      <c r="A207" s="25" t="s">
        <v>1545</v>
      </c>
      <c r="B207" s="26" t="s">
        <v>90</v>
      </c>
      <c r="C207" s="27" t="s">
        <v>1590</v>
      </c>
      <c r="D207" s="27" t="s">
        <v>122</v>
      </c>
      <c r="E207" s="27" t="s">
        <v>1667</v>
      </c>
      <c r="F207" s="27" t="s">
        <v>1548</v>
      </c>
      <c r="G207" s="27" t="s">
        <v>89</v>
      </c>
      <c r="H207" s="27" t="s">
        <v>221</v>
      </c>
      <c r="I207" s="26">
        <v>5946</v>
      </c>
      <c r="J207" s="28">
        <v>116.07</v>
      </c>
      <c r="K207" s="28">
        <f t="shared" ref="K207" si="258">I207*J207</f>
        <v>690152.22</v>
      </c>
      <c r="L207" s="28">
        <f t="shared" ref="L207" si="259">K207</f>
        <v>690152.22</v>
      </c>
      <c r="M207" s="55"/>
      <c r="N207" s="55"/>
      <c r="O207" s="26" t="s">
        <v>48</v>
      </c>
      <c r="P207" s="25" t="s">
        <v>25</v>
      </c>
      <c r="Q207" s="29">
        <v>0</v>
      </c>
    </row>
    <row r="208" spans="1:17" ht="39">
      <c r="A208" s="25" t="s">
        <v>1545</v>
      </c>
      <c r="B208" s="26" t="s">
        <v>90</v>
      </c>
      <c r="C208" s="27" t="s">
        <v>1591</v>
      </c>
      <c r="D208" s="27" t="s">
        <v>123</v>
      </c>
      <c r="E208" s="27" t="s">
        <v>3782</v>
      </c>
      <c r="F208" s="27" t="s">
        <v>3783</v>
      </c>
      <c r="G208" s="27" t="s">
        <v>42</v>
      </c>
      <c r="H208" s="27" t="s">
        <v>71</v>
      </c>
      <c r="I208" s="26">
        <v>2432</v>
      </c>
      <c r="J208" s="28">
        <v>22.32</v>
      </c>
      <c r="K208" s="28">
        <f t="shared" ref="K208" si="260">I208*J208</f>
        <v>54282.239999999998</v>
      </c>
      <c r="L208" s="28">
        <f t="shared" ref="L208" si="261">K208</f>
        <v>54282.239999999998</v>
      </c>
      <c r="M208" s="48"/>
      <c r="N208" s="48"/>
      <c r="O208" s="27" t="s">
        <v>48</v>
      </c>
      <c r="P208" s="25" t="s">
        <v>25</v>
      </c>
      <c r="Q208" s="29">
        <v>0</v>
      </c>
    </row>
    <row r="209" spans="1:17" ht="54" customHeight="1">
      <c r="A209" s="25" t="s">
        <v>1545</v>
      </c>
      <c r="B209" s="26" t="s">
        <v>90</v>
      </c>
      <c r="C209" s="27" t="s">
        <v>3854</v>
      </c>
      <c r="D209" s="27" t="s">
        <v>3854</v>
      </c>
      <c r="E209" s="27" t="s">
        <v>3855</v>
      </c>
      <c r="F209" s="27" t="s">
        <v>3856</v>
      </c>
      <c r="G209" s="27" t="s">
        <v>42</v>
      </c>
      <c r="H209" s="27" t="s">
        <v>71</v>
      </c>
      <c r="I209" s="26">
        <v>1</v>
      </c>
      <c r="J209" s="28">
        <v>107142.85</v>
      </c>
      <c r="K209" s="28">
        <f t="shared" ref="K209" si="262">I209*J209</f>
        <v>107142.85</v>
      </c>
      <c r="L209" s="28">
        <f t="shared" ref="L209" si="263">K209</f>
        <v>107142.85</v>
      </c>
      <c r="M209" s="74"/>
      <c r="N209" s="74"/>
      <c r="O209" s="27" t="s">
        <v>96</v>
      </c>
      <c r="P209" s="25">
        <v>354030100</v>
      </c>
      <c r="Q209" s="29">
        <v>0</v>
      </c>
    </row>
    <row r="210" spans="1:17" ht="58.5" customHeight="1">
      <c r="A210" s="25" t="s">
        <v>1545</v>
      </c>
      <c r="B210" s="26" t="s">
        <v>90</v>
      </c>
      <c r="C210" s="27" t="s">
        <v>3854</v>
      </c>
      <c r="D210" s="27" t="s">
        <v>3854</v>
      </c>
      <c r="E210" s="27" t="s">
        <v>3943</v>
      </c>
      <c r="F210" s="27" t="s">
        <v>3944</v>
      </c>
      <c r="G210" s="27" t="s">
        <v>42</v>
      </c>
      <c r="H210" s="27" t="s">
        <v>71</v>
      </c>
      <c r="I210" s="26">
        <v>1</v>
      </c>
      <c r="J210" s="28">
        <v>107142.85</v>
      </c>
      <c r="K210" s="28">
        <f t="shared" ref="K210" si="264">I210*J210</f>
        <v>107142.85</v>
      </c>
      <c r="L210" s="28">
        <f t="shared" ref="L210" si="265">K210</f>
        <v>107142.85</v>
      </c>
      <c r="M210" s="74"/>
      <c r="N210" s="74"/>
      <c r="O210" s="27" t="s">
        <v>96</v>
      </c>
      <c r="P210" s="25">
        <v>191010000</v>
      </c>
      <c r="Q210" s="29">
        <v>0</v>
      </c>
    </row>
    <row r="211" spans="1:17" ht="51.75">
      <c r="A211" s="25" t="s">
        <v>1545</v>
      </c>
      <c r="B211" s="26" t="s">
        <v>90</v>
      </c>
      <c r="C211" s="27" t="s">
        <v>1592</v>
      </c>
      <c r="D211" s="27" t="s">
        <v>124</v>
      </c>
      <c r="E211" s="27" t="s">
        <v>1668</v>
      </c>
      <c r="F211" s="27" t="s">
        <v>192</v>
      </c>
      <c r="G211" s="27" t="s">
        <v>89</v>
      </c>
      <c r="H211" s="27" t="s">
        <v>71</v>
      </c>
      <c r="I211" s="26">
        <v>700</v>
      </c>
      <c r="J211" s="28">
        <v>795.91</v>
      </c>
      <c r="K211" s="28">
        <f t="shared" ref="K211" si="266">I211*J211</f>
        <v>557137</v>
      </c>
      <c r="L211" s="28">
        <f t="shared" ref="L211" si="267">K211</f>
        <v>557137</v>
      </c>
      <c r="M211" s="48"/>
      <c r="N211" s="48"/>
      <c r="O211" s="27" t="s">
        <v>48</v>
      </c>
      <c r="P211" s="25" t="s">
        <v>25</v>
      </c>
      <c r="Q211" s="29">
        <v>0</v>
      </c>
    </row>
    <row r="212" spans="1:17" ht="39">
      <c r="A212" s="25" t="s">
        <v>1545</v>
      </c>
      <c r="B212" s="26" t="s">
        <v>90</v>
      </c>
      <c r="C212" s="27" t="s">
        <v>1593</v>
      </c>
      <c r="D212" s="27" t="s">
        <v>125</v>
      </c>
      <c r="E212" s="27" t="s">
        <v>3798</v>
      </c>
      <c r="F212" s="27" t="s">
        <v>3799</v>
      </c>
      <c r="G212" s="27" t="s">
        <v>89</v>
      </c>
      <c r="H212" s="27" t="s">
        <v>71</v>
      </c>
      <c r="I212" s="26">
        <v>14</v>
      </c>
      <c r="J212" s="28">
        <v>38303.57</v>
      </c>
      <c r="K212" s="28">
        <f t="shared" si="252"/>
        <v>536249.98</v>
      </c>
      <c r="L212" s="28">
        <f t="shared" si="253"/>
        <v>536249.98</v>
      </c>
      <c r="M212" s="48"/>
      <c r="N212" s="48"/>
      <c r="O212" s="27" t="s">
        <v>48</v>
      </c>
      <c r="P212" s="25" t="s">
        <v>25</v>
      </c>
      <c r="Q212" s="29">
        <v>0</v>
      </c>
    </row>
    <row r="213" spans="1:17" ht="51.75">
      <c r="A213" s="25" t="s">
        <v>1545</v>
      </c>
      <c r="B213" s="26" t="s">
        <v>90</v>
      </c>
      <c r="C213" s="27" t="s">
        <v>1593</v>
      </c>
      <c r="D213" s="27" t="s">
        <v>125</v>
      </c>
      <c r="E213" s="27" t="s">
        <v>1669</v>
      </c>
      <c r="F213" s="27" t="s">
        <v>1549</v>
      </c>
      <c r="G213" s="27" t="s">
        <v>89</v>
      </c>
      <c r="H213" s="27" t="s">
        <v>71</v>
      </c>
      <c r="I213" s="26">
        <f>1</f>
        <v>1</v>
      </c>
      <c r="J213" s="28">
        <f>38303.57</f>
        <v>38303.57</v>
      </c>
      <c r="K213" s="28">
        <f t="shared" si="252"/>
        <v>38303.57</v>
      </c>
      <c r="L213" s="28">
        <f t="shared" si="253"/>
        <v>38303.57</v>
      </c>
      <c r="M213" s="26"/>
      <c r="N213" s="26"/>
      <c r="O213" s="26" t="s">
        <v>26</v>
      </c>
      <c r="P213" s="25" t="s">
        <v>72</v>
      </c>
      <c r="Q213" s="29">
        <v>0</v>
      </c>
    </row>
    <row r="214" spans="1:17" ht="51.75">
      <c r="A214" s="25" t="s">
        <v>1545</v>
      </c>
      <c r="B214" s="26" t="s">
        <v>90</v>
      </c>
      <c r="C214" s="27" t="s">
        <v>1593</v>
      </c>
      <c r="D214" s="27" t="s">
        <v>125</v>
      </c>
      <c r="E214" s="27" t="s">
        <v>1670</v>
      </c>
      <c r="F214" s="27" t="s">
        <v>1550</v>
      </c>
      <c r="G214" s="27" t="s">
        <v>89</v>
      </c>
      <c r="H214" s="27" t="s">
        <v>71</v>
      </c>
      <c r="I214" s="26">
        <f>1</f>
        <v>1</v>
      </c>
      <c r="J214" s="28">
        <f>38303.57</f>
        <v>38303.57</v>
      </c>
      <c r="K214" s="28">
        <f t="shared" si="252"/>
        <v>38303.57</v>
      </c>
      <c r="L214" s="28">
        <f t="shared" si="253"/>
        <v>38303.57</v>
      </c>
      <c r="M214" s="26"/>
      <c r="N214" s="26"/>
      <c r="O214" s="26" t="s">
        <v>26</v>
      </c>
      <c r="P214" s="25" t="s">
        <v>75</v>
      </c>
      <c r="Q214" s="29">
        <v>0</v>
      </c>
    </row>
    <row r="215" spans="1:17" ht="39">
      <c r="A215" s="25" t="s">
        <v>1545</v>
      </c>
      <c r="B215" s="26" t="s">
        <v>90</v>
      </c>
      <c r="C215" s="27" t="s">
        <v>1593</v>
      </c>
      <c r="D215" s="27" t="s">
        <v>125</v>
      </c>
      <c r="E215" s="27" t="s">
        <v>1671</v>
      </c>
      <c r="F215" s="27" t="s">
        <v>1551</v>
      </c>
      <c r="G215" s="27" t="s">
        <v>89</v>
      </c>
      <c r="H215" s="27" t="s">
        <v>71</v>
      </c>
      <c r="I215" s="26">
        <f>1</f>
        <v>1</v>
      </c>
      <c r="J215" s="28">
        <f>38303.57</f>
        <v>38303.57</v>
      </c>
      <c r="K215" s="28">
        <f t="shared" si="252"/>
        <v>38303.57</v>
      </c>
      <c r="L215" s="28">
        <f t="shared" si="253"/>
        <v>38303.57</v>
      </c>
      <c r="M215" s="26"/>
      <c r="N215" s="26"/>
      <c r="O215" s="26" t="s">
        <v>26</v>
      </c>
      <c r="P215" s="25" t="s">
        <v>76</v>
      </c>
      <c r="Q215" s="29">
        <v>0</v>
      </c>
    </row>
    <row r="216" spans="1:17" ht="39">
      <c r="A216" s="25" t="s">
        <v>1545</v>
      </c>
      <c r="B216" s="26" t="s">
        <v>90</v>
      </c>
      <c r="C216" s="27" t="s">
        <v>1593</v>
      </c>
      <c r="D216" s="27" t="s">
        <v>125</v>
      </c>
      <c r="E216" s="27" t="s">
        <v>1672</v>
      </c>
      <c r="F216" s="27" t="s">
        <v>1552</v>
      </c>
      <c r="G216" s="27" t="s">
        <v>89</v>
      </c>
      <c r="H216" s="27" t="s">
        <v>71</v>
      </c>
      <c r="I216" s="26">
        <f>1</f>
        <v>1</v>
      </c>
      <c r="J216" s="28">
        <f>38303.57</f>
        <v>38303.57</v>
      </c>
      <c r="K216" s="28">
        <f t="shared" ref="K216:K223" si="268">I216*J216</f>
        <v>38303.57</v>
      </c>
      <c r="L216" s="28">
        <f t="shared" ref="L216:L223" si="269">K216</f>
        <v>38303.57</v>
      </c>
      <c r="M216" s="26"/>
      <c r="N216" s="26"/>
      <c r="O216" s="26" t="s">
        <v>26</v>
      </c>
      <c r="P216" s="25" t="s">
        <v>85</v>
      </c>
      <c r="Q216" s="29">
        <v>0</v>
      </c>
    </row>
    <row r="217" spans="1:17" ht="64.5">
      <c r="A217" s="25" t="s">
        <v>1545</v>
      </c>
      <c r="B217" s="26" t="s">
        <v>90</v>
      </c>
      <c r="C217" s="27" t="s">
        <v>1593</v>
      </c>
      <c r="D217" s="27" t="s">
        <v>125</v>
      </c>
      <c r="E217" s="27" t="s">
        <v>1673</v>
      </c>
      <c r="F217" s="27" t="s">
        <v>1553</v>
      </c>
      <c r="G217" s="27" t="s">
        <v>89</v>
      </c>
      <c r="H217" s="27" t="s">
        <v>71</v>
      </c>
      <c r="I217" s="26">
        <v>1</v>
      </c>
      <c r="J217" s="28">
        <v>38303.57</v>
      </c>
      <c r="K217" s="28">
        <f t="shared" si="268"/>
        <v>38303.57</v>
      </c>
      <c r="L217" s="28">
        <f t="shared" si="269"/>
        <v>38303.57</v>
      </c>
      <c r="M217" s="26"/>
      <c r="N217" s="26"/>
      <c r="O217" s="26" t="s">
        <v>26</v>
      </c>
      <c r="P217" s="25" t="s">
        <v>86</v>
      </c>
      <c r="Q217" s="29">
        <v>0</v>
      </c>
    </row>
    <row r="218" spans="1:17" ht="39">
      <c r="A218" s="25" t="s">
        <v>1545</v>
      </c>
      <c r="B218" s="26" t="s">
        <v>90</v>
      </c>
      <c r="C218" s="27" t="s">
        <v>126</v>
      </c>
      <c r="D218" s="27" t="s">
        <v>126</v>
      </c>
      <c r="E218" s="27" t="s">
        <v>1674</v>
      </c>
      <c r="F218" s="27" t="s">
        <v>193</v>
      </c>
      <c r="G218" s="27" t="s">
        <v>89</v>
      </c>
      <c r="H218" s="27" t="s">
        <v>71</v>
      </c>
      <c r="I218" s="26">
        <v>1050</v>
      </c>
      <c r="J218" s="28">
        <v>580.35</v>
      </c>
      <c r="K218" s="28">
        <f t="shared" si="268"/>
        <v>609367.5</v>
      </c>
      <c r="L218" s="28">
        <f t="shared" si="269"/>
        <v>609367.5</v>
      </c>
      <c r="M218" s="26"/>
      <c r="N218" s="26"/>
      <c r="O218" s="26" t="s">
        <v>26</v>
      </c>
      <c r="P218" s="25" t="s">
        <v>25</v>
      </c>
      <c r="Q218" s="29">
        <v>0</v>
      </c>
    </row>
    <row r="219" spans="1:17" ht="39">
      <c r="A219" s="25" t="s">
        <v>1545</v>
      </c>
      <c r="B219" s="26" t="s">
        <v>90</v>
      </c>
      <c r="C219" s="27" t="s">
        <v>1594</v>
      </c>
      <c r="D219" s="27" t="s">
        <v>127</v>
      </c>
      <c r="E219" s="27" t="s">
        <v>1595</v>
      </c>
      <c r="F219" s="27" t="s">
        <v>194</v>
      </c>
      <c r="G219" s="27" t="s">
        <v>42</v>
      </c>
      <c r="H219" s="27" t="s">
        <v>71</v>
      </c>
      <c r="I219" s="26">
        <v>11500</v>
      </c>
      <c r="J219" s="28">
        <v>2.3199999999999998</v>
      </c>
      <c r="K219" s="28">
        <f t="shared" si="268"/>
        <v>26679.999999999996</v>
      </c>
      <c r="L219" s="28">
        <f t="shared" si="269"/>
        <v>26679.999999999996</v>
      </c>
      <c r="M219" s="26"/>
      <c r="N219" s="26"/>
      <c r="O219" s="26" t="s">
        <v>26</v>
      </c>
      <c r="P219" s="25" t="s">
        <v>25</v>
      </c>
      <c r="Q219" s="29">
        <v>0</v>
      </c>
    </row>
    <row r="220" spans="1:17" ht="39">
      <c r="A220" s="25" t="s">
        <v>1545</v>
      </c>
      <c r="B220" s="26" t="s">
        <v>90</v>
      </c>
      <c r="C220" s="27" t="s">
        <v>1752</v>
      </c>
      <c r="D220" s="27" t="s">
        <v>128</v>
      </c>
      <c r="E220" s="27" t="s">
        <v>3248</v>
      </c>
      <c r="F220" s="27" t="s">
        <v>3249</v>
      </c>
      <c r="G220" s="27" t="s">
        <v>42</v>
      </c>
      <c r="H220" s="27" t="s">
        <v>222</v>
      </c>
      <c r="I220" s="26">
        <v>1000</v>
      </c>
      <c r="J220" s="28">
        <v>16.47</v>
      </c>
      <c r="K220" s="28">
        <f t="shared" ref="K220" si="270">I220*J220</f>
        <v>16470</v>
      </c>
      <c r="L220" s="28">
        <f t="shared" ref="L220" si="271">K220</f>
        <v>16470</v>
      </c>
      <c r="M220" s="48"/>
      <c r="N220" s="48"/>
      <c r="O220" s="26" t="s">
        <v>48</v>
      </c>
      <c r="P220" s="25" t="s">
        <v>25</v>
      </c>
      <c r="Q220" s="29">
        <v>0</v>
      </c>
    </row>
    <row r="221" spans="1:17" ht="51.75">
      <c r="A221" s="25" t="s">
        <v>1545</v>
      </c>
      <c r="B221" s="26" t="s">
        <v>90</v>
      </c>
      <c r="C221" s="27" t="s">
        <v>1592</v>
      </c>
      <c r="D221" s="27" t="s">
        <v>124</v>
      </c>
      <c r="E221" s="27" t="s">
        <v>1675</v>
      </c>
      <c r="F221" s="27" t="s">
        <v>195</v>
      </c>
      <c r="G221" s="27" t="s">
        <v>89</v>
      </c>
      <c r="H221" s="27" t="s">
        <v>71</v>
      </c>
      <c r="I221" s="26">
        <v>500</v>
      </c>
      <c r="J221" s="28">
        <v>1102.6600000000001</v>
      </c>
      <c r="K221" s="28">
        <f t="shared" ref="K221" si="272">I221*J221</f>
        <v>551330</v>
      </c>
      <c r="L221" s="28">
        <f t="shared" ref="L221" si="273">K221</f>
        <v>551330</v>
      </c>
      <c r="M221" s="48"/>
      <c r="N221" s="48"/>
      <c r="O221" s="27" t="s">
        <v>48</v>
      </c>
      <c r="P221" s="25" t="s">
        <v>25</v>
      </c>
      <c r="Q221" s="29">
        <v>0</v>
      </c>
    </row>
    <row r="222" spans="1:17" ht="45">
      <c r="A222" s="25" t="s">
        <v>1545</v>
      </c>
      <c r="B222" s="26" t="s">
        <v>90</v>
      </c>
      <c r="C222" s="27" t="s">
        <v>1596</v>
      </c>
      <c r="D222" s="27" t="s">
        <v>129</v>
      </c>
      <c r="E222" s="58" t="s">
        <v>3756</v>
      </c>
      <c r="F222" s="58" t="s">
        <v>3757</v>
      </c>
      <c r="G222" s="27" t="s">
        <v>89</v>
      </c>
      <c r="H222" s="27" t="s">
        <v>223</v>
      </c>
      <c r="I222" s="26">
        <v>900</v>
      </c>
      <c r="J222" s="28">
        <v>903.01</v>
      </c>
      <c r="K222" s="28">
        <f t="shared" ref="K222" si="274">I222*J222</f>
        <v>812709</v>
      </c>
      <c r="L222" s="28">
        <f t="shared" ref="L222" si="275">K222</f>
        <v>812709</v>
      </c>
      <c r="M222" s="48"/>
      <c r="N222" s="48"/>
      <c r="O222" s="26" t="s">
        <v>48</v>
      </c>
      <c r="P222" s="25" t="s">
        <v>25</v>
      </c>
      <c r="Q222" s="29">
        <v>0</v>
      </c>
    </row>
    <row r="223" spans="1:17" ht="39">
      <c r="A223" s="25" t="s">
        <v>1545</v>
      </c>
      <c r="B223" s="26" t="s">
        <v>90</v>
      </c>
      <c r="C223" s="27" t="s">
        <v>1596</v>
      </c>
      <c r="D223" s="27" t="s">
        <v>129</v>
      </c>
      <c r="E223" s="27" t="s">
        <v>1676</v>
      </c>
      <c r="F223" s="27" t="s">
        <v>1554</v>
      </c>
      <c r="G223" s="27" t="s">
        <v>89</v>
      </c>
      <c r="H223" s="27" t="s">
        <v>223</v>
      </c>
      <c r="I223" s="26">
        <v>50</v>
      </c>
      <c r="J223" s="28">
        <v>464.28</v>
      </c>
      <c r="K223" s="28">
        <f t="shared" si="268"/>
        <v>23214</v>
      </c>
      <c r="L223" s="28">
        <f t="shared" si="269"/>
        <v>23214</v>
      </c>
      <c r="M223" s="26"/>
      <c r="N223" s="26"/>
      <c r="O223" s="26" t="s">
        <v>26</v>
      </c>
      <c r="P223" s="25" t="s">
        <v>76</v>
      </c>
      <c r="Q223" s="29">
        <v>0</v>
      </c>
    </row>
    <row r="224" spans="1:17" ht="39">
      <c r="A224" s="25" t="s">
        <v>1545</v>
      </c>
      <c r="B224" s="26" t="s">
        <v>90</v>
      </c>
      <c r="C224" s="27" t="s">
        <v>1596</v>
      </c>
      <c r="D224" s="27" t="s">
        <v>129</v>
      </c>
      <c r="E224" s="27" t="s">
        <v>3758</v>
      </c>
      <c r="F224" s="27" t="s">
        <v>3759</v>
      </c>
      <c r="G224" s="27" t="s">
        <v>89</v>
      </c>
      <c r="H224" s="27" t="s">
        <v>223</v>
      </c>
      <c r="I224" s="26">
        <v>600</v>
      </c>
      <c r="J224" s="28">
        <v>419.69</v>
      </c>
      <c r="K224" s="28">
        <f t="shared" ref="K224" si="276">I224*J224</f>
        <v>251814</v>
      </c>
      <c r="L224" s="28">
        <f t="shared" ref="L224" si="277">K224</f>
        <v>251814</v>
      </c>
      <c r="M224" s="48"/>
      <c r="N224" s="48"/>
      <c r="O224" s="27" t="s">
        <v>48</v>
      </c>
      <c r="P224" s="25" t="s">
        <v>224</v>
      </c>
      <c r="Q224" s="29">
        <v>0</v>
      </c>
    </row>
    <row r="225" spans="1:17" ht="39">
      <c r="A225" s="25" t="s">
        <v>1545</v>
      </c>
      <c r="B225" s="26" t="s">
        <v>90</v>
      </c>
      <c r="C225" s="27" t="s">
        <v>1596</v>
      </c>
      <c r="D225" s="27" t="s">
        <v>129</v>
      </c>
      <c r="E225" s="27" t="s">
        <v>1677</v>
      </c>
      <c r="F225" s="27" t="s">
        <v>1555</v>
      </c>
      <c r="G225" s="27" t="s">
        <v>89</v>
      </c>
      <c r="H225" s="27" t="s">
        <v>223</v>
      </c>
      <c r="I225" s="26">
        <v>150</v>
      </c>
      <c r="J225" s="28">
        <v>232.14</v>
      </c>
      <c r="K225" s="28">
        <f t="shared" ref="K225" si="278">I225*J225</f>
        <v>34821</v>
      </c>
      <c r="L225" s="28">
        <f t="shared" ref="L225" si="279">K225</f>
        <v>34821</v>
      </c>
      <c r="M225" s="26"/>
      <c r="N225" s="26"/>
      <c r="O225" s="26" t="s">
        <v>26</v>
      </c>
      <c r="P225" s="25" t="s">
        <v>72</v>
      </c>
      <c r="Q225" s="29">
        <v>0</v>
      </c>
    </row>
    <row r="226" spans="1:17" ht="39">
      <c r="A226" s="25" t="s">
        <v>1545</v>
      </c>
      <c r="B226" s="26" t="s">
        <v>90</v>
      </c>
      <c r="C226" s="27" t="s">
        <v>1596</v>
      </c>
      <c r="D226" s="27" t="s">
        <v>129</v>
      </c>
      <c r="E226" s="27" t="s">
        <v>1678</v>
      </c>
      <c r="F226" s="27" t="s">
        <v>1556</v>
      </c>
      <c r="G226" s="27" t="s">
        <v>89</v>
      </c>
      <c r="H226" s="27" t="s">
        <v>223</v>
      </c>
      <c r="I226" s="51">
        <v>100</v>
      </c>
      <c r="J226" s="42">
        <v>232.14</v>
      </c>
      <c r="K226" s="42">
        <f t="shared" ref="K226" si="280">I226*J226</f>
        <v>23214</v>
      </c>
      <c r="L226" s="42">
        <f t="shared" ref="L226" si="281">K226</f>
        <v>23214</v>
      </c>
      <c r="M226" s="26"/>
      <c r="N226" s="26"/>
      <c r="O226" s="26" t="s">
        <v>26</v>
      </c>
      <c r="P226" s="25" t="s">
        <v>86</v>
      </c>
      <c r="Q226" s="29">
        <v>0</v>
      </c>
    </row>
    <row r="227" spans="1:17" ht="48.75" customHeight="1">
      <c r="A227" s="25" t="s">
        <v>1545</v>
      </c>
      <c r="B227" s="26" t="s">
        <v>90</v>
      </c>
      <c r="C227" s="27" t="s">
        <v>1597</v>
      </c>
      <c r="D227" s="27" t="s">
        <v>130</v>
      </c>
      <c r="E227" s="27" t="s">
        <v>1598</v>
      </c>
      <c r="F227" s="27" t="s">
        <v>196</v>
      </c>
      <c r="G227" s="27" t="s">
        <v>89</v>
      </c>
      <c r="H227" s="27" t="s">
        <v>71</v>
      </c>
      <c r="I227" s="51">
        <v>18</v>
      </c>
      <c r="J227" s="42">
        <v>5865.17</v>
      </c>
      <c r="K227" s="42">
        <f t="shared" ref="K227" si="282">I227*J227</f>
        <v>105573.06</v>
      </c>
      <c r="L227" s="42">
        <f t="shared" ref="L227" si="283">K227</f>
        <v>105573.06</v>
      </c>
      <c r="M227" s="45"/>
      <c r="N227" s="45"/>
      <c r="O227" s="26" t="s">
        <v>47</v>
      </c>
      <c r="P227" s="25">
        <v>751410000</v>
      </c>
      <c r="Q227" s="29">
        <v>0</v>
      </c>
    </row>
    <row r="228" spans="1:17" ht="51.75">
      <c r="A228" s="25" t="s">
        <v>1545</v>
      </c>
      <c r="B228" s="26" t="s">
        <v>90</v>
      </c>
      <c r="C228" s="27" t="s">
        <v>131</v>
      </c>
      <c r="D228" s="27" t="s">
        <v>131</v>
      </c>
      <c r="E228" s="27" t="s">
        <v>1679</v>
      </c>
      <c r="F228" s="27" t="s">
        <v>1557</v>
      </c>
      <c r="G228" s="27" t="s">
        <v>89</v>
      </c>
      <c r="H228" s="27" t="s">
        <v>71</v>
      </c>
      <c r="I228" s="26">
        <v>1</v>
      </c>
      <c r="J228" s="28">
        <v>179788.82</v>
      </c>
      <c r="K228" s="28">
        <f t="shared" ref="K228" si="284">I228*J228</f>
        <v>179788.82</v>
      </c>
      <c r="L228" s="28">
        <f t="shared" ref="L228" si="285">K228</f>
        <v>179788.82</v>
      </c>
      <c r="M228" s="48"/>
      <c r="N228" s="48"/>
      <c r="O228" s="26" t="s">
        <v>48</v>
      </c>
      <c r="P228" s="25" t="s">
        <v>73</v>
      </c>
      <c r="Q228" s="29">
        <v>0</v>
      </c>
    </row>
    <row r="229" spans="1:17" ht="51.75">
      <c r="A229" s="25" t="s">
        <v>1545</v>
      </c>
      <c r="B229" s="26" t="s">
        <v>90</v>
      </c>
      <c r="C229" s="27" t="s">
        <v>131</v>
      </c>
      <c r="D229" s="27" t="s">
        <v>131</v>
      </c>
      <c r="E229" s="27" t="s">
        <v>1680</v>
      </c>
      <c r="F229" s="27" t="s">
        <v>1558</v>
      </c>
      <c r="G229" s="27" t="s">
        <v>89</v>
      </c>
      <c r="H229" s="27" t="s">
        <v>71</v>
      </c>
      <c r="I229" s="26">
        <v>1</v>
      </c>
      <c r="J229" s="28">
        <v>179788.82</v>
      </c>
      <c r="K229" s="28">
        <f t="shared" ref="K229" si="286">I229*J229</f>
        <v>179788.82</v>
      </c>
      <c r="L229" s="28">
        <f t="shared" ref="L229" si="287">K229</f>
        <v>179788.82</v>
      </c>
      <c r="M229" s="48"/>
      <c r="N229" s="48"/>
      <c r="O229" s="26" t="s">
        <v>48</v>
      </c>
      <c r="P229" s="25" t="s">
        <v>74</v>
      </c>
      <c r="Q229" s="29">
        <v>0</v>
      </c>
    </row>
    <row r="230" spans="1:17" ht="51.75">
      <c r="A230" s="25" t="s">
        <v>1545</v>
      </c>
      <c r="B230" s="26" t="s">
        <v>90</v>
      </c>
      <c r="C230" s="27" t="s">
        <v>131</v>
      </c>
      <c r="D230" s="27" t="s">
        <v>131</v>
      </c>
      <c r="E230" s="27" t="s">
        <v>1681</v>
      </c>
      <c r="F230" s="27" t="s">
        <v>1559</v>
      </c>
      <c r="G230" s="27" t="s">
        <v>89</v>
      </c>
      <c r="H230" s="27" t="s">
        <v>71</v>
      </c>
      <c r="I230" s="26">
        <v>1</v>
      </c>
      <c r="J230" s="28">
        <v>179788.82</v>
      </c>
      <c r="K230" s="28">
        <f t="shared" ref="K230" si="288">I230*J230</f>
        <v>179788.82</v>
      </c>
      <c r="L230" s="28">
        <f t="shared" ref="L230" si="289">K230</f>
        <v>179788.82</v>
      </c>
      <c r="M230" s="48"/>
      <c r="N230" s="48"/>
      <c r="O230" s="26" t="s">
        <v>48</v>
      </c>
      <c r="P230" s="25" t="s">
        <v>75</v>
      </c>
      <c r="Q230" s="29">
        <v>0</v>
      </c>
    </row>
    <row r="231" spans="1:17" ht="51.75">
      <c r="A231" s="25" t="s">
        <v>1545</v>
      </c>
      <c r="B231" s="26" t="s">
        <v>90</v>
      </c>
      <c r="C231" s="27" t="s">
        <v>131</v>
      </c>
      <c r="D231" s="27" t="s">
        <v>131</v>
      </c>
      <c r="E231" s="27" t="s">
        <v>1682</v>
      </c>
      <c r="F231" s="27" t="s">
        <v>1560</v>
      </c>
      <c r="G231" s="27" t="s">
        <v>89</v>
      </c>
      <c r="H231" s="27" t="s">
        <v>71</v>
      </c>
      <c r="I231" s="26">
        <v>1</v>
      </c>
      <c r="J231" s="28">
        <v>179788.82</v>
      </c>
      <c r="K231" s="28">
        <f t="shared" ref="K231" si="290">I231*J231</f>
        <v>179788.82</v>
      </c>
      <c r="L231" s="28">
        <f t="shared" ref="L231" si="291">K231</f>
        <v>179788.82</v>
      </c>
      <c r="M231" s="48"/>
      <c r="N231" s="48"/>
      <c r="O231" s="26" t="s">
        <v>48</v>
      </c>
      <c r="P231" s="25" t="s">
        <v>79</v>
      </c>
      <c r="Q231" s="29">
        <v>0</v>
      </c>
    </row>
    <row r="232" spans="1:17" ht="51.75">
      <c r="A232" s="25" t="s">
        <v>1545</v>
      </c>
      <c r="B232" s="26" t="s">
        <v>90</v>
      </c>
      <c r="C232" s="27" t="s">
        <v>131</v>
      </c>
      <c r="D232" s="27" t="s">
        <v>131</v>
      </c>
      <c r="E232" s="27" t="s">
        <v>1683</v>
      </c>
      <c r="F232" s="27" t="s">
        <v>1561</v>
      </c>
      <c r="G232" s="27" t="s">
        <v>89</v>
      </c>
      <c r="H232" s="27" t="s">
        <v>71</v>
      </c>
      <c r="I232" s="26">
        <v>1</v>
      </c>
      <c r="J232" s="28">
        <v>179788.82</v>
      </c>
      <c r="K232" s="28">
        <f t="shared" ref="K232" si="292">I232*J232</f>
        <v>179788.82</v>
      </c>
      <c r="L232" s="28">
        <f t="shared" ref="L232" si="293">K232</f>
        <v>179788.82</v>
      </c>
      <c r="M232" s="48"/>
      <c r="N232" s="48"/>
      <c r="O232" s="26" t="s">
        <v>48</v>
      </c>
      <c r="P232" s="25" t="s">
        <v>81</v>
      </c>
      <c r="Q232" s="29">
        <v>0</v>
      </c>
    </row>
    <row r="233" spans="1:17" ht="51.75">
      <c r="A233" s="25" t="s">
        <v>1545</v>
      </c>
      <c r="B233" s="26" t="s">
        <v>90</v>
      </c>
      <c r="C233" s="27" t="s">
        <v>131</v>
      </c>
      <c r="D233" s="27" t="s">
        <v>131</v>
      </c>
      <c r="E233" s="27" t="s">
        <v>1684</v>
      </c>
      <c r="F233" s="27" t="s">
        <v>1562</v>
      </c>
      <c r="G233" s="27" t="s">
        <v>89</v>
      </c>
      <c r="H233" s="27" t="s">
        <v>71</v>
      </c>
      <c r="I233" s="26">
        <v>1</v>
      </c>
      <c r="J233" s="28">
        <v>179788.82</v>
      </c>
      <c r="K233" s="28">
        <f t="shared" ref="K233" si="294">I233*J233</f>
        <v>179788.82</v>
      </c>
      <c r="L233" s="28">
        <f t="shared" ref="L233" si="295">K233</f>
        <v>179788.82</v>
      </c>
      <c r="M233" s="48"/>
      <c r="N233" s="48"/>
      <c r="O233" s="26" t="s">
        <v>48</v>
      </c>
      <c r="P233" s="25" t="s">
        <v>82</v>
      </c>
      <c r="Q233" s="29">
        <v>0</v>
      </c>
    </row>
    <row r="234" spans="1:17" ht="51.75">
      <c r="A234" s="25" t="s">
        <v>1545</v>
      </c>
      <c r="B234" s="26" t="s">
        <v>90</v>
      </c>
      <c r="C234" s="27" t="s">
        <v>131</v>
      </c>
      <c r="D234" s="27" t="s">
        <v>131</v>
      </c>
      <c r="E234" s="27" t="s">
        <v>1685</v>
      </c>
      <c r="F234" s="27" t="s">
        <v>1563</v>
      </c>
      <c r="G234" s="27" t="s">
        <v>89</v>
      </c>
      <c r="H234" s="27" t="s">
        <v>71</v>
      </c>
      <c r="I234" s="26">
        <v>1</v>
      </c>
      <c r="J234" s="28">
        <v>179788.82</v>
      </c>
      <c r="K234" s="28">
        <f t="shared" ref="K234" si="296">I234*J234</f>
        <v>179788.82</v>
      </c>
      <c r="L234" s="28">
        <f t="shared" ref="L234" si="297">K234</f>
        <v>179788.82</v>
      </c>
      <c r="M234" s="48"/>
      <c r="N234" s="48"/>
      <c r="O234" s="26" t="s">
        <v>48</v>
      </c>
      <c r="P234" s="25" t="s">
        <v>83</v>
      </c>
      <c r="Q234" s="29">
        <v>0</v>
      </c>
    </row>
    <row r="235" spans="1:17" ht="51.75">
      <c r="A235" s="25" t="s">
        <v>1545</v>
      </c>
      <c r="B235" s="26" t="s">
        <v>90</v>
      </c>
      <c r="C235" s="27" t="s">
        <v>131</v>
      </c>
      <c r="D235" s="27" t="s">
        <v>131</v>
      </c>
      <c r="E235" s="27" t="s">
        <v>1686</v>
      </c>
      <c r="F235" s="27" t="s">
        <v>1564</v>
      </c>
      <c r="G235" s="27" t="s">
        <v>89</v>
      </c>
      <c r="H235" s="27" t="s">
        <v>71</v>
      </c>
      <c r="I235" s="26">
        <v>1</v>
      </c>
      <c r="J235" s="28">
        <v>179788.82</v>
      </c>
      <c r="K235" s="28">
        <f t="shared" ref="K235" si="298">I235*J235</f>
        <v>179788.82</v>
      </c>
      <c r="L235" s="28">
        <f t="shared" ref="L235" si="299">K235</f>
        <v>179788.82</v>
      </c>
      <c r="M235" s="48"/>
      <c r="N235" s="48"/>
      <c r="O235" s="26" t="s">
        <v>48</v>
      </c>
      <c r="P235" s="25" t="s">
        <v>84</v>
      </c>
      <c r="Q235" s="29">
        <v>0</v>
      </c>
    </row>
    <row r="236" spans="1:17" ht="51.75">
      <c r="A236" s="25" t="s">
        <v>1545</v>
      </c>
      <c r="B236" s="26" t="s">
        <v>5</v>
      </c>
      <c r="C236" s="27" t="s">
        <v>1599</v>
      </c>
      <c r="D236" s="27" t="s">
        <v>132</v>
      </c>
      <c r="E236" s="27" t="s">
        <v>1687</v>
      </c>
      <c r="F236" s="27" t="s">
        <v>197</v>
      </c>
      <c r="G236" s="27" t="s">
        <v>89</v>
      </c>
      <c r="H236" s="27" t="s">
        <v>21</v>
      </c>
      <c r="I236" s="26">
        <v>1</v>
      </c>
      <c r="J236" s="28">
        <v>1607142.85</v>
      </c>
      <c r="K236" s="28">
        <f t="shared" ref="K236:K295" si="300">I236*J236</f>
        <v>1607142.85</v>
      </c>
      <c r="L236" s="28">
        <f t="shared" ref="L236:L295" si="301">K236</f>
        <v>1607142.85</v>
      </c>
      <c r="M236" s="26"/>
      <c r="N236" s="26"/>
      <c r="O236" s="26" t="s">
        <v>27</v>
      </c>
      <c r="P236" s="25" t="s">
        <v>25</v>
      </c>
      <c r="Q236" s="29">
        <v>0</v>
      </c>
    </row>
    <row r="237" spans="1:17" ht="51.75">
      <c r="A237" s="25" t="s">
        <v>1545</v>
      </c>
      <c r="B237" s="26" t="s">
        <v>116</v>
      </c>
      <c r="C237" s="27" t="s">
        <v>1600</v>
      </c>
      <c r="D237" s="27" t="s">
        <v>133</v>
      </c>
      <c r="E237" s="27" t="s">
        <v>1688</v>
      </c>
      <c r="F237" s="27" t="s">
        <v>198</v>
      </c>
      <c r="G237" s="27" t="s">
        <v>89</v>
      </c>
      <c r="H237" s="27" t="s">
        <v>116</v>
      </c>
      <c r="I237" s="26">
        <v>1</v>
      </c>
      <c r="J237" s="28">
        <v>2284375</v>
      </c>
      <c r="K237" s="28">
        <f t="shared" ref="K237" si="302">I237*J237</f>
        <v>2284375</v>
      </c>
      <c r="L237" s="28">
        <f t="shared" ref="L237" si="303">K237</f>
        <v>2284375</v>
      </c>
      <c r="M237" s="26"/>
      <c r="N237" s="26"/>
      <c r="O237" s="26" t="s">
        <v>38</v>
      </c>
      <c r="P237" s="25" t="s">
        <v>25</v>
      </c>
      <c r="Q237" s="29">
        <v>0</v>
      </c>
    </row>
    <row r="238" spans="1:17" ht="64.5">
      <c r="A238" s="25" t="s">
        <v>1545</v>
      </c>
      <c r="B238" s="26" t="s">
        <v>116</v>
      </c>
      <c r="C238" s="27" t="s">
        <v>1600</v>
      </c>
      <c r="D238" s="27" t="s">
        <v>133</v>
      </c>
      <c r="E238" s="27" t="s">
        <v>1689</v>
      </c>
      <c r="F238" s="27" t="s">
        <v>199</v>
      </c>
      <c r="G238" s="27" t="s">
        <v>89</v>
      </c>
      <c r="H238" s="27" t="s">
        <v>116</v>
      </c>
      <c r="I238" s="26">
        <v>1</v>
      </c>
      <c r="J238" s="28">
        <v>155999.97</v>
      </c>
      <c r="K238" s="28">
        <f t="shared" ref="K238" si="304">I238*J238</f>
        <v>155999.97</v>
      </c>
      <c r="L238" s="28">
        <f t="shared" ref="L238" si="305">K238</f>
        <v>155999.97</v>
      </c>
      <c r="M238" s="26"/>
      <c r="N238" s="26"/>
      <c r="O238" s="26" t="s">
        <v>40</v>
      </c>
      <c r="P238" s="25" t="s">
        <v>224</v>
      </c>
      <c r="Q238" s="29">
        <v>0</v>
      </c>
    </row>
    <row r="239" spans="1:17" ht="64.5">
      <c r="A239" s="25" t="s">
        <v>1545</v>
      </c>
      <c r="B239" s="26" t="s">
        <v>116</v>
      </c>
      <c r="C239" s="27" t="s">
        <v>1600</v>
      </c>
      <c r="D239" s="27" t="s">
        <v>133</v>
      </c>
      <c r="E239" s="27" t="s">
        <v>1690</v>
      </c>
      <c r="F239" s="27" t="s">
        <v>200</v>
      </c>
      <c r="G239" s="27" t="s">
        <v>89</v>
      </c>
      <c r="H239" s="27" t="s">
        <v>116</v>
      </c>
      <c r="I239" s="26">
        <v>1</v>
      </c>
      <c r="J239" s="28">
        <v>156250</v>
      </c>
      <c r="K239" s="28">
        <f t="shared" si="300"/>
        <v>156250</v>
      </c>
      <c r="L239" s="28">
        <f t="shared" si="301"/>
        <v>156250</v>
      </c>
      <c r="M239" s="26"/>
      <c r="N239" s="26"/>
      <c r="O239" s="26" t="s">
        <v>40</v>
      </c>
      <c r="P239" s="25" t="s">
        <v>88</v>
      </c>
      <c r="Q239" s="29">
        <v>0</v>
      </c>
    </row>
    <row r="240" spans="1:17" ht="51.75">
      <c r="A240" s="25" t="s">
        <v>1545</v>
      </c>
      <c r="B240" s="26" t="s">
        <v>116</v>
      </c>
      <c r="C240" s="27" t="s">
        <v>1600</v>
      </c>
      <c r="D240" s="27" t="s">
        <v>133</v>
      </c>
      <c r="E240" s="27" t="s">
        <v>1691</v>
      </c>
      <c r="F240" s="27" t="s">
        <v>201</v>
      </c>
      <c r="G240" s="27" t="s">
        <v>89</v>
      </c>
      <c r="H240" s="27" t="s">
        <v>116</v>
      </c>
      <c r="I240" s="26">
        <v>1</v>
      </c>
      <c r="J240" s="28">
        <v>112500</v>
      </c>
      <c r="K240" s="28">
        <f t="shared" si="300"/>
        <v>112500</v>
      </c>
      <c r="L240" s="28">
        <f t="shared" si="301"/>
        <v>112500</v>
      </c>
      <c r="M240" s="26"/>
      <c r="N240" s="26"/>
      <c r="O240" s="26" t="s">
        <v>40</v>
      </c>
      <c r="P240" s="25" t="s">
        <v>72</v>
      </c>
      <c r="Q240" s="29">
        <v>0</v>
      </c>
    </row>
    <row r="241" spans="1:17" ht="51.75">
      <c r="A241" s="25" t="s">
        <v>1545</v>
      </c>
      <c r="B241" s="26" t="s">
        <v>116</v>
      </c>
      <c r="C241" s="27" t="s">
        <v>1600</v>
      </c>
      <c r="D241" s="27" t="s">
        <v>133</v>
      </c>
      <c r="E241" s="27" t="s">
        <v>1731</v>
      </c>
      <c r="F241" s="27" t="s">
        <v>202</v>
      </c>
      <c r="G241" s="27" t="s">
        <v>89</v>
      </c>
      <c r="H241" s="27" t="s">
        <v>116</v>
      </c>
      <c r="I241" s="26">
        <v>1</v>
      </c>
      <c r="J241" s="28">
        <v>124999.97</v>
      </c>
      <c r="K241" s="28">
        <f t="shared" ref="K241" si="306">I241*J241</f>
        <v>124999.97</v>
      </c>
      <c r="L241" s="28">
        <f t="shared" ref="L241" si="307">K241</f>
        <v>124999.97</v>
      </c>
      <c r="M241" s="26"/>
      <c r="N241" s="26"/>
      <c r="O241" s="26" t="s">
        <v>40</v>
      </c>
      <c r="P241" s="25" t="s">
        <v>73</v>
      </c>
      <c r="Q241" s="29">
        <v>0</v>
      </c>
    </row>
    <row r="242" spans="1:17" ht="51.75">
      <c r="A242" s="25" t="s">
        <v>1545</v>
      </c>
      <c r="B242" s="26" t="s">
        <v>116</v>
      </c>
      <c r="C242" s="27" t="s">
        <v>1600</v>
      </c>
      <c r="D242" s="27" t="s">
        <v>133</v>
      </c>
      <c r="E242" s="27" t="s">
        <v>1692</v>
      </c>
      <c r="F242" s="27" t="s">
        <v>203</v>
      </c>
      <c r="G242" s="27" t="s">
        <v>89</v>
      </c>
      <c r="H242" s="27" t="s">
        <v>116</v>
      </c>
      <c r="I242" s="26">
        <v>1</v>
      </c>
      <c r="J242" s="28">
        <v>93750</v>
      </c>
      <c r="K242" s="28">
        <f t="shared" si="300"/>
        <v>93750</v>
      </c>
      <c r="L242" s="28">
        <f t="shared" si="301"/>
        <v>93750</v>
      </c>
      <c r="M242" s="26"/>
      <c r="N242" s="26"/>
      <c r="O242" s="26" t="s">
        <v>40</v>
      </c>
      <c r="P242" s="25" t="s">
        <v>74</v>
      </c>
      <c r="Q242" s="29">
        <v>0</v>
      </c>
    </row>
    <row r="243" spans="1:17" ht="51.75">
      <c r="A243" s="25" t="s">
        <v>1545</v>
      </c>
      <c r="B243" s="26" t="s">
        <v>116</v>
      </c>
      <c r="C243" s="27" t="s">
        <v>1600</v>
      </c>
      <c r="D243" s="27" t="s">
        <v>133</v>
      </c>
      <c r="E243" s="27" t="s">
        <v>1693</v>
      </c>
      <c r="F243" s="27" t="s">
        <v>204</v>
      </c>
      <c r="G243" s="27" t="s">
        <v>89</v>
      </c>
      <c r="H243" s="27" t="s">
        <v>116</v>
      </c>
      <c r="I243" s="26">
        <v>1</v>
      </c>
      <c r="J243" s="28">
        <v>125000</v>
      </c>
      <c r="K243" s="28">
        <f t="shared" si="300"/>
        <v>125000</v>
      </c>
      <c r="L243" s="28">
        <f t="shared" si="301"/>
        <v>125000</v>
      </c>
      <c r="M243" s="26"/>
      <c r="N243" s="26"/>
      <c r="O243" s="26" t="s">
        <v>40</v>
      </c>
      <c r="P243" s="25" t="s">
        <v>75</v>
      </c>
      <c r="Q243" s="29">
        <v>0</v>
      </c>
    </row>
    <row r="244" spans="1:17" ht="64.5">
      <c r="A244" s="25" t="s">
        <v>1545</v>
      </c>
      <c r="B244" s="26" t="s">
        <v>116</v>
      </c>
      <c r="C244" s="27" t="s">
        <v>1600</v>
      </c>
      <c r="D244" s="27" t="s">
        <v>133</v>
      </c>
      <c r="E244" s="27" t="s">
        <v>1694</v>
      </c>
      <c r="F244" s="27" t="s">
        <v>205</v>
      </c>
      <c r="G244" s="27" t="s">
        <v>89</v>
      </c>
      <c r="H244" s="27" t="s">
        <v>116</v>
      </c>
      <c r="I244" s="26">
        <v>1</v>
      </c>
      <c r="J244" s="28">
        <v>93750</v>
      </c>
      <c r="K244" s="28">
        <f t="shared" si="300"/>
        <v>93750</v>
      </c>
      <c r="L244" s="28">
        <f t="shared" si="301"/>
        <v>93750</v>
      </c>
      <c r="M244" s="26"/>
      <c r="N244" s="26"/>
      <c r="O244" s="26" t="s">
        <v>40</v>
      </c>
      <c r="P244" s="25" t="s">
        <v>76</v>
      </c>
      <c r="Q244" s="29">
        <v>0</v>
      </c>
    </row>
    <row r="245" spans="1:17" ht="51.75">
      <c r="A245" s="25" t="s">
        <v>1545</v>
      </c>
      <c r="B245" s="26" t="s">
        <v>116</v>
      </c>
      <c r="C245" s="27" t="s">
        <v>1600</v>
      </c>
      <c r="D245" s="27" t="s">
        <v>133</v>
      </c>
      <c r="E245" s="27" t="s">
        <v>2678</v>
      </c>
      <c r="F245" s="27" t="s">
        <v>2679</v>
      </c>
      <c r="G245" s="27" t="s">
        <v>89</v>
      </c>
      <c r="H245" s="27" t="s">
        <v>116</v>
      </c>
      <c r="I245" s="26">
        <v>1</v>
      </c>
      <c r="J245" s="28">
        <v>93750</v>
      </c>
      <c r="K245" s="28">
        <f t="shared" si="300"/>
        <v>93750</v>
      </c>
      <c r="L245" s="28">
        <f t="shared" si="301"/>
        <v>93750</v>
      </c>
      <c r="M245" s="26"/>
      <c r="N245" s="26"/>
      <c r="O245" s="26" t="s">
        <v>40</v>
      </c>
      <c r="P245" s="25" t="s">
        <v>77</v>
      </c>
      <c r="Q245" s="29">
        <v>0</v>
      </c>
    </row>
    <row r="246" spans="1:17" ht="64.5">
      <c r="A246" s="25" t="s">
        <v>1545</v>
      </c>
      <c r="B246" s="26" t="s">
        <v>116</v>
      </c>
      <c r="C246" s="27" t="s">
        <v>1600</v>
      </c>
      <c r="D246" s="27" t="s">
        <v>133</v>
      </c>
      <c r="E246" s="27" t="s">
        <v>1695</v>
      </c>
      <c r="F246" s="27" t="s">
        <v>206</v>
      </c>
      <c r="G246" s="27" t="s">
        <v>89</v>
      </c>
      <c r="H246" s="27" t="s">
        <v>116</v>
      </c>
      <c r="I246" s="26">
        <v>1</v>
      </c>
      <c r="J246" s="28">
        <v>106250</v>
      </c>
      <c r="K246" s="28">
        <f t="shared" si="300"/>
        <v>106250</v>
      </c>
      <c r="L246" s="28">
        <f t="shared" si="301"/>
        <v>106250</v>
      </c>
      <c r="M246" s="26"/>
      <c r="N246" s="26"/>
      <c r="O246" s="26" t="s">
        <v>40</v>
      </c>
      <c r="P246" s="25" t="s">
        <v>78</v>
      </c>
      <c r="Q246" s="29">
        <v>0</v>
      </c>
    </row>
    <row r="247" spans="1:17" ht="82.5" customHeight="1">
      <c r="A247" s="25" t="s">
        <v>1545</v>
      </c>
      <c r="B247" s="26" t="s">
        <v>116</v>
      </c>
      <c r="C247" s="27" t="s">
        <v>1600</v>
      </c>
      <c r="D247" s="27" t="s">
        <v>133</v>
      </c>
      <c r="E247" s="27" t="s">
        <v>1696</v>
      </c>
      <c r="F247" s="27" t="s">
        <v>207</v>
      </c>
      <c r="G247" s="27" t="s">
        <v>89</v>
      </c>
      <c r="H247" s="27" t="s">
        <v>116</v>
      </c>
      <c r="I247" s="26">
        <v>1</v>
      </c>
      <c r="J247" s="28">
        <v>75000.039999999994</v>
      </c>
      <c r="K247" s="28">
        <f t="shared" ref="K247" si="308">I247*J247</f>
        <v>75000.039999999994</v>
      </c>
      <c r="L247" s="28">
        <f t="shared" ref="L247" si="309">K247</f>
        <v>75000.039999999994</v>
      </c>
      <c r="M247" s="26"/>
      <c r="N247" s="26"/>
      <c r="O247" s="26" t="s">
        <v>40</v>
      </c>
      <c r="P247" s="25" t="s">
        <v>79</v>
      </c>
      <c r="Q247" s="29">
        <v>0</v>
      </c>
    </row>
    <row r="248" spans="1:17" ht="51.75">
      <c r="A248" s="25" t="s">
        <v>1545</v>
      </c>
      <c r="B248" s="26" t="s">
        <v>116</v>
      </c>
      <c r="C248" s="27" t="s">
        <v>1600</v>
      </c>
      <c r="D248" s="27" t="s">
        <v>133</v>
      </c>
      <c r="E248" s="27" t="s">
        <v>1697</v>
      </c>
      <c r="F248" s="27" t="s">
        <v>208</v>
      </c>
      <c r="G248" s="27" t="s">
        <v>89</v>
      </c>
      <c r="H248" s="27" t="s">
        <v>116</v>
      </c>
      <c r="I248" s="26">
        <v>1</v>
      </c>
      <c r="J248" s="28">
        <v>166517.85</v>
      </c>
      <c r="K248" s="28">
        <f t="shared" ref="K248" si="310">I248*J248</f>
        <v>166517.85</v>
      </c>
      <c r="L248" s="28">
        <f t="shared" ref="L248" si="311">K248</f>
        <v>166517.85</v>
      </c>
      <c r="M248" s="26"/>
      <c r="N248" s="26"/>
      <c r="O248" s="26" t="s">
        <v>27</v>
      </c>
      <c r="P248" s="25" t="s">
        <v>80</v>
      </c>
      <c r="Q248" s="29">
        <v>0</v>
      </c>
    </row>
    <row r="249" spans="1:17" ht="51.75">
      <c r="A249" s="25" t="s">
        <v>1545</v>
      </c>
      <c r="B249" s="26" t="s">
        <v>116</v>
      </c>
      <c r="C249" s="27" t="s">
        <v>1600</v>
      </c>
      <c r="D249" s="27" t="s">
        <v>133</v>
      </c>
      <c r="E249" s="27" t="s">
        <v>1698</v>
      </c>
      <c r="F249" s="27" t="s">
        <v>209</v>
      </c>
      <c r="G249" s="27" t="s">
        <v>89</v>
      </c>
      <c r="H249" s="27" t="s">
        <v>116</v>
      </c>
      <c r="I249" s="26">
        <v>1</v>
      </c>
      <c r="J249" s="28">
        <v>200892.89</v>
      </c>
      <c r="K249" s="28">
        <f t="shared" ref="K249" si="312">I249*J249</f>
        <v>200892.89</v>
      </c>
      <c r="L249" s="28">
        <f t="shared" ref="L249" si="313">K249</f>
        <v>200892.89</v>
      </c>
      <c r="M249" s="26"/>
      <c r="N249" s="26"/>
      <c r="O249" s="26" t="s">
        <v>46</v>
      </c>
      <c r="P249" s="25" t="s">
        <v>81</v>
      </c>
      <c r="Q249" s="29">
        <v>0</v>
      </c>
    </row>
    <row r="250" spans="1:17" ht="51.75">
      <c r="A250" s="25" t="s">
        <v>1545</v>
      </c>
      <c r="B250" s="26" t="s">
        <v>116</v>
      </c>
      <c r="C250" s="27" t="s">
        <v>1600</v>
      </c>
      <c r="D250" s="27" t="s">
        <v>133</v>
      </c>
      <c r="E250" s="27" t="s">
        <v>1699</v>
      </c>
      <c r="F250" s="27" t="s">
        <v>210</v>
      </c>
      <c r="G250" s="27" t="s">
        <v>89</v>
      </c>
      <c r="H250" s="27" t="s">
        <v>116</v>
      </c>
      <c r="I250" s="26">
        <v>1</v>
      </c>
      <c r="J250" s="28">
        <v>125000</v>
      </c>
      <c r="K250" s="28">
        <f t="shared" si="300"/>
        <v>125000</v>
      </c>
      <c r="L250" s="28">
        <f t="shared" si="301"/>
        <v>125000</v>
      </c>
      <c r="M250" s="26"/>
      <c r="N250" s="26"/>
      <c r="O250" s="26" t="s">
        <v>40</v>
      </c>
      <c r="P250" s="25" t="s">
        <v>82</v>
      </c>
      <c r="Q250" s="29">
        <v>0</v>
      </c>
    </row>
    <row r="251" spans="1:17" ht="51.75">
      <c r="A251" s="25" t="s">
        <v>1545</v>
      </c>
      <c r="B251" s="26" t="s">
        <v>116</v>
      </c>
      <c r="C251" s="27" t="s">
        <v>1600</v>
      </c>
      <c r="D251" s="27" t="s">
        <v>133</v>
      </c>
      <c r="E251" s="27" t="s">
        <v>1730</v>
      </c>
      <c r="F251" s="27" t="s">
        <v>211</v>
      </c>
      <c r="G251" s="27" t="s">
        <v>89</v>
      </c>
      <c r="H251" s="27" t="s">
        <v>116</v>
      </c>
      <c r="I251" s="26">
        <v>1</v>
      </c>
      <c r="J251" s="28">
        <v>109375</v>
      </c>
      <c r="K251" s="28">
        <f t="shared" si="300"/>
        <v>109375</v>
      </c>
      <c r="L251" s="28">
        <f t="shared" si="301"/>
        <v>109375</v>
      </c>
      <c r="M251" s="26"/>
      <c r="N251" s="26"/>
      <c r="O251" s="26" t="s">
        <v>40</v>
      </c>
      <c r="P251" s="25" t="s">
        <v>83</v>
      </c>
      <c r="Q251" s="29">
        <v>0</v>
      </c>
    </row>
    <row r="252" spans="1:17" ht="51.75">
      <c r="A252" s="25" t="s">
        <v>1545</v>
      </c>
      <c r="B252" s="26" t="s">
        <v>116</v>
      </c>
      <c r="C252" s="27" t="s">
        <v>1600</v>
      </c>
      <c r="D252" s="27" t="s">
        <v>133</v>
      </c>
      <c r="E252" s="27" t="s">
        <v>1700</v>
      </c>
      <c r="F252" s="27" t="s">
        <v>212</v>
      </c>
      <c r="G252" s="27" t="s">
        <v>89</v>
      </c>
      <c r="H252" s="27" t="s">
        <v>116</v>
      </c>
      <c r="I252" s="26">
        <v>1</v>
      </c>
      <c r="J252" s="28">
        <v>37500</v>
      </c>
      <c r="K252" s="28">
        <f t="shared" si="300"/>
        <v>37500</v>
      </c>
      <c r="L252" s="28">
        <f t="shared" si="301"/>
        <v>37500</v>
      </c>
      <c r="M252" s="26"/>
      <c r="N252" s="26"/>
      <c r="O252" s="26" t="s">
        <v>40</v>
      </c>
      <c r="P252" s="25" t="s">
        <v>84</v>
      </c>
      <c r="Q252" s="29">
        <v>0</v>
      </c>
    </row>
    <row r="253" spans="1:17" ht="64.5">
      <c r="A253" s="25" t="s">
        <v>1545</v>
      </c>
      <c r="B253" s="26" t="s">
        <v>116</v>
      </c>
      <c r="C253" s="27" t="s">
        <v>1600</v>
      </c>
      <c r="D253" s="27" t="s">
        <v>133</v>
      </c>
      <c r="E253" s="27" t="s">
        <v>1701</v>
      </c>
      <c r="F253" s="27" t="s">
        <v>213</v>
      </c>
      <c r="G253" s="27" t="s">
        <v>89</v>
      </c>
      <c r="H253" s="27" t="s">
        <v>116</v>
      </c>
      <c r="I253" s="26">
        <v>1</v>
      </c>
      <c r="J253" s="28">
        <v>46875</v>
      </c>
      <c r="K253" s="28">
        <f t="shared" si="300"/>
        <v>46875</v>
      </c>
      <c r="L253" s="28">
        <f t="shared" si="301"/>
        <v>46875</v>
      </c>
      <c r="M253" s="26"/>
      <c r="N253" s="26"/>
      <c r="O253" s="26" t="s">
        <v>40</v>
      </c>
      <c r="P253" s="25" t="s">
        <v>85</v>
      </c>
      <c r="Q253" s="29">
        <v>0</v>
      </c>
    </row>
    <row r="254" spans="1:17" ht="64.5">
      <c r="A254" s="25" t="s">
        <v>1545</v>
      </c>
      <c r="B254" s="26" t="s">
        <v>116</v>
      </c>
      <c r="C254" s="27" t="s">
        <v>1600</v>
      </c>
      <c r="D254" s="27" t="s">
        <v>133</v>
      </c>
      <c r="E254" s="27" t="s">
        <v>1702</v>
      </c>
      <c r="F254" s="27" t="s">
        <v>214</v>
      </c>
      <c r="G254" s="27" t="s">
        <v>89</v>
      </c>
      <c r="H254" s="27" t="s">
        <v>116</v>
      </c>
      <c r="I254" s="26">
        <v>1</v>
      </c>
      <c r="J254" s="28">
        <v>218750</v>
      </c>
      <c r="K254" s="28">
        <f t="shared" si="300"/>
        <v>218750</v>
      </c>
      <c r="L254" s="28">
        <f t="shared" si="301"/>
        <v>218750</v>
      </c>
      <c r="M254" s="26"/>
      <c r="N254" s="26"/>
      <c r="O254" s="26" t="s">
        <v>40</v>
      </c>
      <c r="P254" s="25" t="s">
        <v>86</v>
      </c>
      <c r="Q254" s="29">
        <v>0</v>
      </c>
    </row>
    <row r="255" spans="1:17" ht="64.5">
      <c r="A255" s="25" t="s">
        <v>1545</v>
      </c>
      <c r="B255" s="26" t="s">
        <v>116</v>
      </c>
      <c r="C255" s="27" t="s">
        <v>1600</v>
      </c>
      <c r="D255" s="27" t="s">
        <v>133</v>
      </c>
      <c r="E255" s="27" t="s">
        <v>1703</v>
      </c>
      <c r="F255" s="27" t="s">
        <v>215</v>
      </c>
      <c r="G255" s="27" t="s">
        <v>89</v>
      </c>
      <c r="H255" s="27" t="s">
        <v>116</v>
      </c>
      <c r="I255" s="26">
        <v>1</v>
      </c>
      <c r="J255" s="28">
        <v>93750</v>
      </c>
      <c r="K255" s="28">
        <f t="shared" si="300"/>
        <v>93750</v>
      </c>
      <c r="L255" s="28">
        <f t="shared" si="301"/>
        <v>93750</v>
      </c>
      <c r="M255" s="26"/>
      <c r="N255" s="26"/>
      <c r="O255" s="26" t="s">
        <v>40</v>
      </c>
      <c r="P255" s="25" t="s">
        <v>87</v>
      </c>
      <c r="Q255" s="29">
        <v>0</v>
      </c>
    </row>
    <row r="256" spans="1:17" ht="77.25">
      <c r="A256" s="25" t="s">
        <v>1545</v>
      </c>
      <c r="B256" s="26" t="s">
        <v>5</v>
      </c>
      <c r="C256" s="27" t="s">
        <v>1601</v>
      </c>
      <c r="D256" s="27" t="s">
        <v>134</v>
      </c>
      <c r="E256" s="27" t="s">
        <v>1704</v>
      </c>
      <c r="F256" s="27" t="s">
        <v>216</v>
      </c>
      <c r="G256" s="27" t="s">
        <v>42</v>
      </c>
      <c r="H256" s="27" t="s">
        <v>21</v>
      </c>
      <c r="I256" s="26">
        <v>1</v>
      </c>
      <c r="J256" s="28">
        <v>89285.71</v>
      </c>
      <c r="K256" s="28">
        <f t="shared" si="300"/>
        <v>89285.71</v>
      </c>
      <c r="L256" s="28">
        <f t="shared" si="301"/>
        <v>89285.71</v>
      </c>
      <c r="M256" s="26"/>
      <c r="N256" s="26"/>
      <c r="O256" s="26" t="s">
        <v>38</v>
      </c>
      <c r="P256" s="25" t="s">
        <v>25</v>
      </c>
      <c r="Q256" s="29">
        <v>0</v>
      </c>
    </row>
    <row r="257" spans="1:17" ht="39">
      <c r="A257" s="25" t="s">
        <v>1545</v>
      </c>
      <c r="B257" s="26" t="s">
        <v>5</v>
      </c>
      <c r="C257" s="27" t="s">
        <v>217</v>
      </c>
      <c r="D257" s="27" t="s">
        <v>135</v>
      </c>
      <c r="E257" s="27" t="s">
        <v>217</v>
      </c>
      <c r="F257" s="27" t="s">
        <v>218</v>
      </c>
      <c r="G257" s="27" t="s">
        <v>89</v>
      </c>
      <c r="H257" s="27" t="s">
        <v>21</v>
      </c>
      <c r="I257" s="26">
        <v>1</v>
      </c>
      <c r="J257" s="28">
        <v>401785.71</v>
      </c>
      <c r="K257" s="28">
        <f t="shared" si="300"/>
        <v>401785.71</v>
      </c>
      <c r="L257" s="28">
        <f t="shared" si="301"/>
        <v>401785.71</v>
      </c>
      <c r="M257" s="26"/>
      <c r="N257" s="26"/>
      <c r="O257" s="26" t="s">
        <v>40</v>
      </c>
      <c r="P257" s="25" t="s">
        <v>25</v>
      </c>
      <c r="Q257" s="29">
        <v>0</v>
      </c>
    </row>
    <row r="258" spans="1:17" ht="39">
      <c r="A258" s="25" t="s">
        <v>1545</v>
      </c>
      <c r="B258" s="26" t="s">
        <v>5</v>
      </c>
      <c r="C258" s="27" t="s">
        <v>217</v>
      </c>
      <c r="D258" s="27" t="s">
        <v>135</v>
      </c>
      <c r="E258" s="27" t="s">
        <v>217</v>
      </c>
      <c r="F258" s="27" t="s">
        <v>218</v>
      </c>
      <c r="G258" s="27" t="s">
        <v>89</v>
      </c>
      <c r="H258" s="27" t="s">
        <v>21</v>
      </c>
      <c r="I258" s="26">
        <v>1</v>
      </c>
      <c r="J258" s="28">
        <v>260214.28</v>
      </c>
      <c r="K258" s="28">
        <f t="shared" ref="K258" si="314">I258*J258</f>
        <v>260214.28</v>
      </c>
      <c r="L258" s="28">
        <f t="shared" ref="L258" si="315">K258</f>
        <v>260214.28</v>
      </c>
      <c r="M258" s="26"/>
      <c r="N258" s="26"/>
      <c r="O258" s="26" t="s">
        <v>38</v>
      </c>
      <c r="P258" s="25" t="s">
        <v>224</v>
      </c>
      <c r="Q258" s="29">
        <v>0</v>
      </c>
    </row>
    <row r="259" spans="1:17" ht="39">
      <c r="A259" s="25" t="s">
        <v>1545</v>
      </c>
      <c r="B259" s="26" t="s">
        <v>5</v>
      </c>
      <c r="C259" s="27" t="s">
        <v>217</v>
      </c>
      <c r="D259" s="27" t="s">
        <v>135</v>
      </c>
      <c r="E259" s="27" t="s">
        <v>217</v>
      </c>
      <c r="F259" s="27" t="s">
        <v>218</v>
      </c>
      <c r="G259" s="27" t="s">
        <v>89</v>
      </c>
      <c r="H259" s="27" t="s">
        <v>21</v>
      </c>
      <c r="I259" s="26">
        <v>1</v>
      </c>
      <c r="J259" s="28">
        <v>251285.71</v>
      </c>
      <c r="K259" s="28">
        <f t="shared" ref="K259" si="316">I259*J259</f>
        <v>251285.71</v>
      </c>
      <c r="L259" s="28">
        <f t="shared" ref="L259" si="317">K259</f>
        <v>251285.71</v>
      </c>
      <c r="M259" s="26"/>
      <c r="N259" s="26"/>
      <c r="O259" s="26" t="s">
        <v>38</v>
      </c>
      <c r="P259" s="25" t="s">
        <v>88</v>
      </c>
      <c r="Q259" s="29">
        <v>0</v>
      </c>
    </row>
    <row r="260" spans="1:17" ht="51.75">
      <c r="A260" s="25" t="s">
        <v>1545</v>
      </c>
      <c r="B260" s="26" t="s">
        <v>5</v>
      </c>
      <c r="C260" s="27" t="s">
        <v>2882</v>
      </c>
      <c r="D260" s="27" t="s">
        <v>2883</v>
      </c>
      <c r="E260" s="27" t="s">
        <v>2882</v>
      </c>
      <c r="F260" s="27" t="s">
        <v>2883</v>
      </c>
      <c r="G260" s="27" t="s">
        <v>89</v>
      </c>
      <c r="H260" s="27" t="s">
        <v>21</v>
      </c>
      <c r="I260" s="26">
        <v>1</v>
      </c>
      <c r="J260" s="28">
        <v>285714.28000000003</v>
      </c>
      <c r="K260" s="28">
        <f t="shared" ref="K260" si="318">I260*J260</f>
        <v>285714.28000000003</v>
      </c>
      <c r="L260" s="28">
        <f t="shared" ref="L260" si="319">K260</f>
        <v>285714.28000000003</v>
      </c>
      <c r="M260" s="26"/>
      <c r="N260" s="26"/>
      <c r="O260" s="26" t="s">
        <v>38</v>
      </c>
      <c r="P260" s="25" t="s">
        <v>25</v>
      </c>
      <c r="Q260" s="29">
        <v>0</v>
      </c>
    </row>
    <row r="261" spans="1:17" ht="39">
      <c r="A261" s="25" t="s">
        <v>1545</v>
      </c>
      <c r="B261" s="26" t="s">
        <v>116</v>
      </c>
      <c r="C261" s="27" t="s">
        <v>1751</v>
      </c>
      <c r="D261" s="27" t="s">
        <v>136</v>
      </c>
      <c r="E261" s="27" t="s">
        <v>1705</v>
      </c>
      <c r="F261" s="27" t="s">
        <v>219</v>
      </c>
      <c r="G261" s="27" t="s">
        <v>89</v>
      </c>
      <c r="H261" s="27" t="s">
        <v>116</v>
      </c>
      <c r="I261" s="26">
        <v>1</v>
      </c>
      <c r="J261" s="28">
        <v>312500</v>
      </c>
      <c r="K261" s="28">
        <f t="shared" si="300"/>
        <v>312500</v>
      </c>
      <c r="L261" s="28">
        <f t="shared" si="301"/>
        <v>312500</v>
      </c>
      <c r="M261" s="26"/>
      <c r="N261" s="26"/>
      <c r="O261" s="26" t="s">
        <v>40</v>
      </c>
      <c r="P261" s="25" t="s">
        <v>25</v>
      </c>
      <c r="Q261" s="29">
        <v>0</v>
      </c>
    </row>
    <row r="262" spans="1:17" ht="115.5">
      <c r="A262" s="25" t="s">
        <v>1545</v>
      </c>
      <c r="B262" s="26" t="s">
        <v>5</v>
      </c>
      <c r="C262" s="27" t="s">
        <v>1602</v>
      </c>
      <c r="D262" s="27" t="s">
        <v>137</v>
      </c>
      <c r="E262" s="27" t="s">
        <v>1729</v>
      </c>
      <c r="F262" s="27" t="s">
        <v>220</v>
      </c>
      <c r="G262" s="27" t="s">
        <v>89</v>
      </c>
      <c r="H262" s="27" t="s">
        <v>21</v>
      </c>
      <c r="I262" s="26">
        <v>1</v>
      </c>
      <c r="J262" s="28">
        <v>648244.67000000004</v>
      </c>
      <c r="K262" s="28">
        <f t="shared" ref="K262" si="320">I262*J262</f>
        <v>648244.67000000004</v>
      </c>
      <c r="L262" s="28">
        <f t="shared" ref="L262" si="321">K262</f>
        <v>648244.67000000004</v>
      </c>
      <c r="M262" s="26"/>
      <c r="N262" s="26"/>
      <c r="O262" s="26" t="s">
        <v>26</v>
      </c>
      <c r="P262" s="25" t="s">
        <v>25</v>
      </c>
      <c r="Q262" s="29">
        <v>0</v>
      </c>
    </row>
    <row r="263" spans="1:17" ht="90">
      <c r="A263" s="25" t="s">
        <v>1545</v>
      </c>
      <c r="B263" s="26" t="s">
        <v>5</v>
      </c>
      <c r="C263" s="27" t="s">
        <v>1603</v>
      </c>
      <c r="D263" s="27" t="s">
        <v>225</v>
      </c>
      <c r="E263" s="27" t="s">
        <v>1706</v>
      </c>
      <c r="F263" s="27" t="s">
        <v>239</v>
      </c>
      <c r="G263" s="27" t="s">
        <v>42</v>
      </c>
      <c r="H263" s="27" t="s">
        <v>21</v>
      </c>
      <c r="I263" s="26">
        <v>1</v>
      </c>
      <c r="J263" s="28">
        <v>49392.85</v>
      </c>
      <c r="K263" s="28">
        <f t="shared" si="300"/>
        <v>49392.85</v>
      </c>
      <c r="L263" s="28">
        <f t="shared" si="301"/>
        <v>49392.85</v>
      </c>
      <c r="M263" s="26"/>
      <c r="N263" s="26"/>
      <c r="O263" s="26" t="s">
        <v>40</v>
      </c>
      <c r="P263" s="25" t="s">
        <v>224</v>
      </c>
      <c r="Q263" s="29">
        <v>0</v>
      </c>
    </row>
    <row r="264" spans="1:17" ht="90">
      <c r="A264" s="25" t="s">
        <v>1545</v>
      </c>
      <c r="B264" s="26" t="s">
        <v>5</v>
      </c>
      <c r="C264" s="27" t="s">
        <v>1603</v>
      </c>
      <c r="D264" s="27" t="s">
        <v>225</v>
      </c>
      <c r="E264" s="27" t="s">
        <v>1706</v>
      </c>
      <c r="F264" s="27" t="s">
        <v>239</v>
      </c>
      <c r="G264" s="52" t="s">
        <v>42</v>
      </c>
      <c r="H264" s="27" t="s">
        <v>21</v>
      </c>
      <c r="I264" s="26">
        <v>1</v>
      </c>
      <c r="J264" s="28">
        <v>49392.85</v>
      </c>
      <c r="K264" s="28">
        <f t="shared" si="300"/>
        <v>49392.85</v>
      </c>
      <c r="L264" s="28">
        <f t="shared" si="301"/>
        <v>49392.85</v>
      </c>
      <c r="M264" s="26"/>
      <c r="N264" s="26"/>
      <c r="O264" s="26" t="s">
        <v>40</v>
      </c>
      <c r="P264" s="25" t="s">
        <v>88</v>
      </c>
      <c r="Q264" s="29">
        <v>0</v>
      </c>
    </row>
    <row r="265" spans="1:17" ht="90">
      <c r="A265" s="25" t="s">
        <v>1545</v>
      </c>
      <c r="B265" s="26" t="s">
        <v>5</v>
      </c>
      <c r="C265" s="27" t="s">
        <v>1603</v>
      </c>
      <c r="D265" s="27" t="s">
        <v>225</v>
      </c>
      <c r="E265" s="27" t="s">
        <v>1706</v>
      </c>
      <c r="F265" s="27" t="s">
        <v>239</v>
      </c>
      <c r="G265" s="27" t="s">
        <v>42</v>
      </c>
      <c r="H265" s="27" t="s">
        <v>21</v>
      </c>
      <c r="I265" s="26">
        <v>1</v>
      </c>
      <c r="J265" s="28">
        <v>49392.85</v>
      </c>
      <c r="K265" s="28">
        <f t="shared" si="300"/>
        <v>49392.85</v>
      </c>
      <c r="L265" s="28">
        <f t="shared" si="301"/>
        <v>49392.85</v>
      </c>
      <c r="M265" s="26"/>
      <c r="N265" s="26"/>
      <c r="O265" s="26" t="s">
        <v>40</v>
      </c>
      <c r="P265" s="25" t="s">
        <v>72</v>
      </c>
      <c r="Q265" s="29">
        <v>0</v>
      </c>
    </row>
    <row r="266" spans="1:17" ht="90">
      <c r="A266" s="25" t="s">
        <v>1545</v>
      </c>
      <c r="B266" s="26" t="s">
        <v>5</v>
      </c>
      <c r="C266" s="27" t="s">
        <v>1603</v>
      </c>
      <c r="D266" s="27" t="s">
        <v>225</v>
      </c>
      <c r="E266" s="27" t="s">
        <v>1706</v>
      </c>
      <c r="F266" s="27" t="s">
        <v>239</v>
      </c>
      <c r="G266" s="27" t="s">
        <v>42</v>
      </c>
      <c r="H266" s="27" t="s">
        <v>21</v>
      </c>
      <c r="I266" s="26">
        <v>1</v>
      </c>
      <c r="J266" s="28">
        <v>49392.85</v>
      </c>
      <c r="K266" s="28">
        <f t="shared" si="300"/>
        <v>49392.85</v>
      </c>
      <c r="L266" s="28">
        <f t="shared" si="301"/>
        <v>49392.85</v>
      </c>
      <c r="M266" s="26"/>
      <c r="N266" s="26"/>
      <c r="O266" s="26" t="s">
        <v>40</v>
      </c>
      <c r="P266" s="25" t="s">
        <v>73</v>
      </c>
      <c r="Q266" s="29">
        <v>0</v>
      </c>
    </row>
    <row r="267" spans="1:17" ht="90">
      <c r="A267" s="25" t="s">
        <v>1545</v>
      </c>
      <c r="B267" s="26" t="s">
        <v>5</v>
      </c>
      <c r="C267" s="27" t="s">
        <v>1603</v>
      </c>
      <c r="D267" s="27" t="s">
        <v>225</v>
      </c>
      <c r="E267" s="27" t="s">
        <v>1706</v>
      </c>
      <c r="F267" s="27" t="s">
        <v>239</v>
      </c>
      <c r="G267" s="27" t="s">
        <v>42</v>
      </c>
      <c r="H267" s="27" t="s">
        <v>21</v>
      </c>
      <c r="I267" s="26">
        <v>1</v>
      </c>
      <c r="J267" s="28">
        <v>49392.85</v>
      </c>
      <c r="K267" s="28">
        <f t="shared" si="300"/>
        <v>49392.85</v>
      </c>
      <c r="L267" s="28">
        <f t="shared" si="301"/>
        <v>49392.85</v>
      </c>
      <c r="M267" s="26"/>
      <c r="N267" s="26"/>
      <c r="O267" s="26" t="s">
        <v>40</v>
      </c>
      <c r="P267" s="25" t="s">
        <v>74</v>
      </c>
      <c r="Q267" s="29">
        <v>0</v>
      </c>
    </row>
    <row r="268" spans="1:17" ht="90">
      <c r="A268" s="25" t="s">
        <v>1545</v>
      </c>
      <c r="B268" s="26" t="s">
        <v>5</v>
      </c>
      <c r="C268" s="27" t="s">
        <v>1603</v>
      </c>
      <c r="D268" s="27" t="s">
        <v>225</v>
      </c>
      <c r="E268" s="27" t="s">
        <v>1706</v>
      </c>
      <c r="F268" s="27" t="s">
        <v>239</v>
      </c>
      <c r="G268" s="27" t="s">
        <v>42</v>
      </c>
      <c r="H268" s="27" t="s">
        <v>21</v>
      </c>
      <c r="I268" s="26">
        <v>1</v>
      </c>
      <c r="J268" s="28">
        <v>49392.85</v>
      </c>
      <c r="K268" s="28">
        <f t="shared" si="300"/>
        <v>49392.85</v>
      </c>
      <c r="L268" s="28">
        <f t="shared" si="301"/>
        <v>49392.85</v>
      </c>
      <c r="M268" s="26"/>
      <c r="N268" s="26"/>
      <c r="O268" s="26" t="s">
        <v>40</v>
      </c>
      <c r="P268" s="25" t="s">
        <v>75</v>
      </c>
      <c r="Q268" s="29">
        <v>0</v>
      </c>
    </row>
    <row r="269" spans="1:17" ht="90">
      <c r="A269" s="25" t="s">
        <v>1545</v>
      </c>
      <c r="B269" s="26" t="s">
        <v>5</v>
      </c>
      <c r="C269" s="27" t="s">
        <v>1603</v>
      </c>
      <c r="D269" s="27" t="s">
        <v>225</v>
      </c>
      <c r="E269" s="27" t="s">
        <v>1706</v>
      </c>
      <c r="F269" s="27" t="s">
        <v>239</v>
      </c>
      <c r="G269" s="27" t="s">
        <v>42</v>
      </c>
      <c r="H269" s="27" t="s">
        <v>21</v>
      </c>
      <c r="I269" s="26">
        <v>1</v>
      </c>
      <c r="J269" s="28">
        <v>49392.85</v>
      </c>
      <c r="K269" s="28">
        <f t="shared" si="300"/>
        <v>49392.85</v>
      </c>
      <c r="L269" s="28">
        <f t="shared" si="301"/>
        <v>49392.85</v>
      </c>
      <c r="M269" s="26"/>
      <c r="N269" s="26"/>
      <c r="O269" s="26" t="s">
        <v>40</v>
      </c>
      <c r="P269" s="25" t="s">
        <v>76</v>
      </c>
      <c r="Q269" s="29">
        <v>0</v>
      </c>
    </row>
    <row r="270" spans="1:17" ht="90">
      <c r="A270" s="25" t="s">
        <v>1545</v>
      </c>
      <c r="B270" s="26" t="s">
        <v>5</v>
      </c>
      <c r="C270" s="27" t="s">
        <v>1603</v>
      </c>
      <c r="D270" s="27" t="s">
        <v>225</v>
      </c>
      <c r="E270" s="27" t="s">
        <v>1706</v>
      </c>
      <c r="F270" s="27" t="s">
        <v>239</v>
      </c>
      <c r="G270" s="27" t="s">
        <v>42</v>
      </c>
      <c r="H270" s="27" t="s">
        <v>21</v>
      </c>
      <c r="I270" s="26">
        <v>1</v>
      </c>
      <c r="J270" s="28">
        <v>49392.85</v>
      </c>
      <c r="K270" s="28">
        <f t="shared" si="300"/>
        <v>49392.85</v>
      </c>
      <c r="L270" s="28">
        <f t="shared" si="301"/>
        <v>49392.85</v>
      </c>
      <c r="M270" s="26"/>
      <c r="N270" s="26"/>
      <c r="O270" s="26" t="s">
        <v>40</v>
      </c>
      <c r="P270" s="25" t="s">
        <v>77</v>
      </c>
      <c r="Q270" s="29">
        <v>0</v>
      </c>
    </row>
    <row r="271" spans="1:17" ht="90">
      <c r="A271" s="25" t="s">
        <v>1545</v>
      </c>
      <c r="B271" s="26" t="s">
        <v>5</v>
      </c>
      <c r="C271" s="27" t="s">
        <v>1603</v>
      </c>
      <c r="D271" s="27" t="s">
        <v>225</v>
      </c>
      <c r="E271" s="27" t="s">
        <v>1706</v>
      </c>
      <c r="F271" s="27" t="s">
        <v>239</v>
      </c>
      <c r="G271" s="27" t="s">
        <v>42</v>
      </c>
      <c r="H271" s="27" t="s">
        <v>21</v>
      </c>
      <c r="I271" s="26">
        <v>1</v>
      </c>
      <c r="J271" s="28">
        <v>49392.85</v>
      </c>
      <c r="K271" s="28">
        <f t="shared" si="300"/>
        <v>49392.85</v>
      </c>
      <c r="L271" s="28">
        <f t="shared" si="301"/>
        <v>49392.85</v>
      </c>
      <c r="M271" s="26"/>
      <c r="N271" s="26"/>
      <c r="O271" s="26" t="s">
        <v>40</v>
      </c>
      <c r="P271" s="25" t="s">
        <v>78</v>
      </c>
      <c r="Q271" s="29">
        <v>0</v>
      </c>
    </row>
    <row r="272" spans="1:17" ht="90">
      <c r="A272" s="25" t="s">
        <v>1545</v>
      </c>
      <c r="B272" s="26" t="s">
        <v>5</v>
      </c>
      <c r="C272" s="27" t="s">
        <v>1603</v>
      </c>
      <c r="D272" s="27" t="s">
        <v>225</v>
      </c>
      <c r="E272" s="27" t="s">
        <v>1706</v>
      </c>
      <c r="F272" s="27" t="s">
        <v>239</v>
      </c>
      <c r="G272" s="27" t="s">
        <v>42</v>
      </c>
      <c r="H272" s="27" t="s">
        <v>21</v>
      </c>
      <c r="I272" s="26">
        <v>1</v>
      </c>
      <c r="J272" s="28">
        <v>49392.85</v>
      </c>
      <c r="K272" s="28">
        <f t="shared" si="300"/>
        <v>49392.85</v>
      </c>
      <c r="L272" s="28">
        <f t="shared" si="301"/>
        <v>49392.85</v>
      </c>
      <c r="M272" s="26"/>
      <c r="N272" s="26"/>
      <c r="O272" s="26" t="s">
        <v>40</v>
      </c>
      <c r="P272" s="25" t="s">
        <v>79</v>
      </c>
      <c r="Q272" s="29">
        <v>0</v>
      </c>
    </row>
    <row r="273" spans="1:17" ht="90">
      <c r="A273" s="25" t="s">
        <v>1545</v>
      </c>
      <c r="B273" s="26" t="s">
        <v>5</v>
      </c>
      <c r="C273" s="27" t="s">
        <v>1603</v>
      </c>
      <c r="D273" s="27" t="s">
        <v>225</v>
      </c>
      <c r="E273" s="27" t="s">
        <v>1706</v>
      </c>
      <c r="F273" s="27" t="s">
        <v>239</v>
      </c>
      <c r="G273" s="27" t="s">
        <v>42</v>
      </c>
      <c r="H273" s="27" t="s">
        <v>21</v>
      </c>
      <c r="I273" s="26">
        <v>1</v>
      </c>
      <c r="J273" s="28">
        <v>49392.85</v>
      </c>
      <c r="K273" s="28">
        <f t="shared" si="300"/>
        <v>49392.85</v>
      </c>
      <c r="L273" s="28">
        <f t="shared" si="301"/>
        <v>49392.85</v>
      </c>
      <c r="M273" s="26"/>
      <c r="N273" s="26"/>
      <c r="O273" s="26" t="s">
        <v>40</v>
      </c>
      <c r="P273" s="25" t="s">
        <v>80</v>
      </c>
      <c r="Q273" s="29">
        <v>0</v>
      </c>
    </row>
    <row r="274" spans="1:17" ht="90">
      <c r="A274" s="25" t="s">
        <v>1545</v>
      </c>
      <c r="B274" s="26" t="s">
        <v>5</v>
      </c>
      <c r="C274" s="27" t="s">
        <v>1603</v>
      </c>
      <c r="D274" s="27" t="s">
        <v>225</v>
      </c>
      <c r="E274" s="27" t="s">
        <v>1706</v>
      </c>
      <c r="F274" s="27" t="s">
        <v>239</v>
      </c>
      <c r="G274" s="27" t="s">
        <v>42</v>
      </c>
      <c r="H274" s="27" t="s">
        <v>21</v>
      </c>
      <c r="I274" s="26">
        <v>1</v>
      </c>
      <c r="J274" s="28">
        <v>49392.85</v>
      </c>
      <c r="K274" s="28">
        <f t="shared" si="300"/>
        <v>49392.85</v>
      </c>
      <c r="L274" s="28">
        <f t="shared" si="301"/>
        <v>49392.85</v>
      </c>
      <c r="M274" s="26"/>
      <c r="N274" s="26"/>
      <c r="O274" s="26" t="s">
        <v>40</v>
      </c>
      <c r="P274" s="25" t="s">
        <v>81</v>
      </c>
      <c r="Q274" s="29">
        <v>0</v>
      </c>
    </row>
    <row r="275" spans="1:17" ht="90">
      <c r="A275" s="25" t="s">
        <v>1545</v>
      </c>
      <c r="B275" s="26" t="s">
        <v>5</v>
      </c>
      <c r="C275" s="27" t="s">
        <v>1603</v>
      </c>
      <c r="D275" s="27" t="s">
        <v>225</v>
      </c>
      <c r="E275" s="27" t="s">
        <v>1706</v>
      </c>
      <c r="F275" s="27" t="s">
        <v>239</v>
      </c>
      <c r="G275" s="27" t="s">
        <v>42</v>
      </c>
      <c r="H275" s="27" t="s">
        <v>21</v>
      </c>
      <c r="I275" s="26">
        <v>1</v>
      </c>
      <c r="J275" s="28">
        <v>49392.85</v>
      </c>
      <c r="K275" s="28">
        <f t="shared" si="300"/>
        <v>49392.85</v>
      </c>
      <c r="L275" s="28">
        <f t="shared" si="301"/>
        <v>49392.85</v>
      </c>
      <c r="M275" s="26"/>
      <c r="N275" s="26"/>
      <c r="O275" s="26" t="s">
        <v>40</v>
      </c>
      <c r="P275" s="25" t="s">
        <v>82</v>
      </c>
      <c r="Q275" s="29">
        <v>0</v>
      </c>
    </row>
    <row r="276" spans="1:17" ht="90">
      <c r="A276" s="25" t="s">
        <v>1545</v>
      </c>
      <c r="B276" s="26" t="s">
        <v>5</v>
      </c>
      <c r="C276" s="27" t="s">
        <v>1603</v>
      </c>
      <c r="D276" s="27" t="s">
        <v>225</v>
      </c>
      <c r="E276" s="27" t="s">
        <v>1706</v>
      </c>
      <c r="F276" s="27" t="s">
        <v>239</v>
      </c>
      <c r="G276" s="27" t="s">
        <v>42</v>
      </c>
      <c r="H276" s="27" t="s">
        <v>21</v>
      </c>
      <c r="I276" s="26">
        <v>1</v>
      </c>
      <c r="J276" s="28">
        <v>49392.85</v>
      </c>
      <c r="K276" s="28">
        <f t="shared" si="300"/>
        <v>49392.85</v>
      </c>
      <c r="L276" s="28">
        <f t="shared" si="301"/>
        <v>49392.85</v>
      </c>
      <c r="M276" s="26"/>
      <c r="N276" s="26"/>
      <c r="O276" s="26" t="s">
        <v>40</v>
      </c>
      <c r="P276" s="25" t="s">
        <v>83</v>
      </c>
      <c r="Q276" s="29">
        <v>0</v>
      </c>
    </row>
    <row r="277" spans="1:17" ht="90">
      <c r="A277" s="25" t="s">
        <v>1545</v>
      </c>
      <c r="B277" s="26" t="s">
        <v>5</v>
      </c>
      <c r="C277" s="27" t="s">
        <v>1603</v>
      </c>
      <c r="D277" s="27" t="s">
        <v>225</v>
      </c>
      <c r="E277" s="27" t="s">
        <v>1706</v>
      </c>
      <c r="F277" s="27" t="s">
        <v>239</v>
      </c>
      <c r="G277" s="27" t="s">
        <v>42</v>
      </c>
      <c r="H277" s="27" t="s">
        <v>21</v>
      </c>
      <c r="I277" s="26">
        <v>1</v>
      </c>
      <c r="J277" s="28">
        <v>49392.85</v>
      </c>
      <c r="K277" s="28">
        <f t="shared" si="300"/>
        <v>49392.85</v>
      </c>
      <c r="L277" s="28">
        <f t="shared" si="301"/>
        <v>49392.85</v>
      </c>
      <c r="M277" s="26"/>
      <c r="N277" s="26"/>
      <c r="O277" s="26" t="s">
        <v>40</v>
      </c>
      <c r="P277" s="25" t="s">
        <v>84</v>
      </c>
      <c r="Q277" s="29">
        <v>0</v>
      </c>
    </row>
    <row r="278" spans="1:17" ht="90">
      <c r="A278" s="25" t="s">
        <v>1545</v>
      </c>
      <c r="B278" s="26" t="s">
        <v>5</v>
      </c>
      <c r="C278" s="27" t="s">
        <v>1603</v>
      </c>
      <c r="D278" s="27" t="s">
        <v>225</v>
      </c>
      <c r="E278" s="27" t="s">
        <v>1706</v>
      </c>
      <c r="F278" s="27" t="s">
        <v>239</v>
      </c>
      <c r="G278" s="27" t="s">
        <v>42</v>
      </c>
      <c r="H278" s="27" t="s">
        <v>21</v>
      </c>
      <c r="I278" s="26">
        <v>1</v>
      </c>
      <c r="J278" s="28">
        <v>49392.85</v>
      </c>
      <c r="K278" s="28">
        <f t="shared" si="300"/>
        <v>49392.85</v>
      </c>
      <c r="L278" s="28">
        <f t="shared" si="301"/>
        <v>49392.85</v>
      </c>
      <c r="M278" s="26"/>
      <c r="N278" s="26"/>
      <c r="O278" s="26" t="s">
        <v>40</v>
      </c>
      <c r="P278" s="25" t="s">
        <v>85</v>
      </c>
      <c r="Q278" s="29">
        <v>0</v>
      </c>
    </row>
    <row r="279" spans="1:17" ht="90">
      <c r="A279" s="25" t="s">
        <v>1545</v>
      </c>
      <c r="B279" s="26" t="s">
        <v>5</v>
      </c>
      <c r="C279" s="27" t="s">
        <v>1603</v>
      </c>
      <c r="D279" s="27" t="s">
        <v>225</v>
      </c>
      <c r="E279" s="27" t="s">
        <v>1706</v>
      </c>
      <c r="F279" s="27" t="s">
        <v>239</v>
      </c>
      <c r="G279" s="27" t="s">
        <v>42</v>
      </c>
      <c r="H279" s="27" t="s">
        <v>21</v>
      </c>
      <c r="I279" s="26">
        <v>1</v>
      </c>
      <c r="J279" s="28">
        <v>49392.85</v>
      </c>
      <c r="K279" s="28">
        <f t="shared" si="300"/>
        <v>49392.85</v>
      </c>
      <c r="L279" s="28">
        <f t="shared" si="301"/>
        <v>49392.85</v>
      </c>
      <c r="M279" s="26"/>
      <c r="N279" s="26"/>
      <c r="O279" s="26" t="s">
        <v>40</v>
      </c>
      <c r="P279" s="25" t="s">
        <v>86</v>
      </c>
      <c r="Q279" s="29">
        <v>0</v>
      </c>
    </row>
    <row r="280" spans="1:17" ht="90">
      <c r="A280" s="25" t="s">
        <v>1545</v>
      </c>
      <c r="B280" s="26" t="s">
        <v>5</v>
      </c>
      <c r="C280" s="27" t="s">
        <v>1603</v>
      </c>
      <c r="D280" s="27" t="s">
        <v>225</v>
      </c>
      <c r="E280" s="27" t="s">
        <v>1706</v>
      </c>
      <c r="F280" s="27" t="s">
        <v>239</v>
      </c>
      <c r="G280" s="27" t="s">
        <v>42</v>
      </c>
      <c r="H280" s="27" t="s">
        <v>21</v>
      </c>
      <c r="I280" s="26">
        <v>1</v>
      </c>
      <c r="J280" s="28">
        <v>49392.85</v>
      </c>
      <c r="K280" s="28">
        <f t="shared" si="300"/>
        <v>49392.85</v>
      </c>
      <c r="L280" s="28">
        <f t="shared" si="301"/>
        <v>49392.85</v>
      </c>
      <c r="M280" s="26"/>
      <c r="N280" s="26"/>
      <c r="O280" s="26" t="s">
        <v>40</v>
      </c>
      <c r="P280" s="25" t="s">
        <v>87</v>
      </c>
      <c r="Q280" s="29">
        <v>0</v>
      </c>
    </row>
    <row r="281" spans="1:17" ht="51.75">
      <c r="A281" s="25" t="s">
        <v>1545</v>
      </c>
      <c r="B281" s="26" t="s">
        <v>5</v>
      </c>
      <c r="C281" s="27" t="s">
        <v>1603</v>
      </c>
      <c r="D281" s="27" t="s">
        <v>225</v>
      </c>
      <c r="E281" s="27" t="s">
        <v>2727</v>
      </c>
      <c r="F281" s="27" t="s">
        <v>2728</v>
      </c>
      <c r="G281" s="27" t="s">
        <v>42</v>
      </c>
      <c r="H281" s="27" t="s">
        <v>21</v>
      </c>
      <c r="I281" s="26">
        <v>1</v>
      </c>
      <c r="J281" s="28">
        <v>1785714.28</v>
      </c>
      <c r="K281" s="28">
        <f t="shared" ref="K281" si="322">I281*J281</f>
        <v>1785714.28</v>
      </c>
      <c r="L281" s="28">
        <f t="shared" ref="L281" si="323">K281</f>
        <v>1785714.28</v>
      </c>
      <c r="M281" s="26"/>
      <c r="N281" s="26"/>
      <c r="O281" s="26" t="s">
        <v>38</v>
      </c>
      <c r="P281" s="25" t="s">
        <v>25</v>
      </c>
      <c r="Q281" s="29">
        <v>0</v>
      </c>
    </row>
    <row r="282" spans="1:17" ht="39">
      <c r="A282" s="25" t="s">
        <v>1545</v>
      </c>
      <c r="B282" s="26" t="s">
        <v>5</v>
      </c>
      <c r="C282" s="27" t="s">
        <v>1604</v>
      </c>
      <c r="D282" s="27" t="s">
        <v>226</v>
      </c>
      <c r="E282" s="27" t="s">
        <v>1707</v>
      </c>
      <c r="F282" s="27" t="s">
        <v>240</v>
      </c>
      <c r="G282" s="27" t="s">
        <v>42</v>
      </c>
      <c r="H282" s="27" t="s">
        <v>21</v>
      </c>
      <c r="I282" s="26">
        <v>1</v>
      </c>
      <c r="J282" s="28">
        <v>1763392.85</v>
      </c>
      <c r="K282" s="28">
        <f t="shared" ref="K282" si="324">I282*J282</f>
        <v>1763392.85</v>
      </c>
      <c r="L282" s="28">
        <f t="shared" ref="L282" si="325">K282</f>
        <v>1763392.85</v>
      </c>
      <c r="M282" s="26"/>
      <c r="N282" s="26"/>
      <c r="O282" s="26" t="s">
        <v>26</v>
      </c>
      <c r="P282" s="25" t="s">
        <v>25</v>
      </c>
      <c r="Q282" s="29">
        <v>0</v>
      </c>
    </row>
    <row r="283" spans="1:17" ht="39">
      <c r="A283" s="25" t="s">
        <v>1545</v>
      </c>
      <c r="B283" s="26" t="s">
        <v>5</v>
      </c>
      <c r="C283" s="27" t="s">
        <v>1605</v>
      </c>
      <c r="D283" s="27" t="s">
        <v>227</v>
      </c>
      <c r="E283" s="27" t="s">
        <v>241</v>
      </c>
      <c r="F283" s="27" t="s">
        <v>242</v>
      </c>
      <c r="G283" s="27" t="s">
        <v>89</v>
      </c>
      <c r="H283" s="27" t="s">
        <v>21</v>
      </c>
      <c r="I283" s="26">
        <v>1</v>
      </c>
      <c r="J283" s="28">
        <v>553571.42000000004</v>
      </c>
      <c r="K283" s="28">
        <f t="shared" si="300"/>
        <v>553571.42000000004</v>
      </c>
      <c r="L283" s="28">
        <f t="shared" si="301"/>
        <v>553571.42000000004</v>
      </c>
      <c r="M283" s="26"/>
      <c r="N283" s="26"/>
      <c r="O283" s="26" t="s">
        <v>46</v>
      </c>
      <c r="P283" s="25" t="s">
        <v>25</v>
      </c>
      <c r="Q283" s="29">
        <v>0</v>
      </c>
    </row>
    <row r="284" spans="1:17" ht="39">
      <c r="A284" s="25" t="s">
        <v>1545</v>
      </c>
      <c r="B284" s="26" t="s">
        <v>5</v>
      </c>
      <c r="C284" s="27" t="s">
        <v>1606</v>
      </c>
      <c r="D284" s="27" t="s">
        <v>228</v>
      </c>
      <c r="E284" s="27" t="s">
        <v>2941</v>
      </c>
      <c r="F284" s="27" t="s">
        <v>2942</v>
      </c>
      <c r="G284" s="27" t="s">
        <v>89</v>
      </c>
      <c r="H284" s="27" t="s">
        <v>21</v>
      </c>
      <c r="I284" s="26">
        <f>1</f>
        <v>1</v>
      </c>
      <c r="J284" s="28">
        <f>1000000</f>
        <v>1000000</v>
      </c>
      <c r="K284" s="28">
        <f t="shared" ref="K284" si="326">I284*J284</f>
        <v>1000000</v>
      </c>
      <c r="L284" s="28">
        <f t="shared" ref="L284" si="327">K284</f>
        <v>1000000</v>
      </c>
      <c r="M284" s="26"/>
      <c r="N284" s="26"/>
      <c r="O284" s="26" t="s">
        <v>26</v>
      </c>
      <c r="P284" s="25">
        <v>751210000</v>
      </c>
      <c r="Q284" s="29">
        <v>0</v>
      </c>
    </row>
    <row r="285" spans="1:17" ht="39">
      <c r="A285" s="25" t="s">
        <v>1545</v>
      </c>
      <c r="B285" s="26" t="s">
        <v>5</v>
      </c>
      <c r="C285" s="27" t="s">
        <v>1606</v>
      </c>
      <c r="D285" s="27" t="s">
        <v>228</v>
      </c>
      <c r="E285" s="27" t="s">
        <v>1708</v>
      </c>
      <c r="F285" s="27" t="s">
        <v>243</v>
      </c>
      <c r="G285" s="27" t="s">
        <v>89</v>
      </c>
      <c r="H285" s="27" t="s">
        <v>21</v>
      </c>
      <c r="I285" s="26">
        <v>1</v>
      </c>
      <c r="J285" s="28">
        <v>455357.14</v>
      </c>
      <c r="K285" s="28">
        <f t="shared" ref="K285" si="328">I285*J285</f>
        <v>455357.14</v>
      </c>
      <c r="L285" s="28">
        <f t="shared" si="301"/>
        <v>455357.14</v>
      </c>
      <c r="M285" s="26"/>
      <c r="N285" s="26"/>
      <c r="O285" s="26" t="s">
        <v>40</v>
      </c>
      <c r="P285" s="25" t="s">
        <v>25</v>
      </c>
      <c r="Q285" s="29">
        <v>0</v>
      </c>
    </row>
    <row r="286" spans="1:17" ht="39">
      <c r="A286" s="25" t="s">
        <v>1545</v>
      </c>
      <c r="B286" s="26" t="s">
        <v>5</v>
      </c>
      <c r="C286" s="27" t="s">
        <v>1606</v>
      </c>
      <c r="D286" s="27" t="s">
        <v>228</v>
      </c>
      <c r="E286" s="27" t="s">
        <v>1709</v>
      </c>
      <c r="F286" s="27" t="s">
        <v>244</v>
      </c>
      <c r="G286" s="27" t="s">
        <v>89</v>
      </c>
      <c r="H286" s="27" t="s">
        <v>21</v>
      </c>
      <c r="I286" s="26">
        <v>1</v>
      </c>
      <c r="J286" s="28">
        <v>857142.85</v>
      </c>
      <c r="K286" s="28">
        <f t="shared" si="300"/>
        <v>857142.85</v>
      </c>
      <c r="L286" s="28">
        <f t="shared" si="301"/>
        <v>857142.85</v>
      </c>
      <c r="M286" s="26"/>
      <c r="N286" s="26"/>
      <c r="O286" s="26" t="s">
        <v>38</v>
      </c>
      <c r="P286" s="25" t="s">
        <v>285</v>
      </c>
      <c r="Q286" s="29">
        <v>0</v>
      </c>
    </row>
    <row r="287" spans="1:17" ht="39">
      <c r="A287" s="25" t="s">
        <v>1545</v>
      </c>
      <c r="B287" s="26" t="s">
        <v>5</v>
      </c>
      <c r="C287" s="27" t="s">
        <v>1606</v>
      </c>
      <c r="D287" s="27" t="s">
        <v>228</v>
      </c>
      <c r="E287" s="27" t="s">
        <v>1710</v>
      </c>
      <c r="F287" s="27" t="s">
        <v>245</v>
      </c>
      <c r="G287" s="27" t="s">
        <v>89</v>
      </c>
      <c r="H287" s="27" t="s">
        <v>21</v>
      </c>
      <c r="I287" s="26">
        <v>1</v>
      </c>
      <c r="J287" s="28">
        <v>112500</v>
      </c>
      <c r="K287" s="28">
        <f t="shared" si="300"/>
        <v>112500</v>
      </c>
      <c r="L287" s="28">
        <f t="shared" si="301"/>
        <v>112500</v>
      </c>
      <c r="M287" s="26"/>
      <c r="N287" s="26"/>
      <c r="O287" s="26" t="s">
        <v>38</v>
      </c>
      <c r="P287" s="25" t="s">
        <v>286</v>
      </c>
      <c r="Q287" s="29">
        <v>0</v>
      </c>
    </row>
    <row r="288" spans="1:17" ht="39">
      <c r="A288" s="25" t="s">
        <v>1545</v>
      </c>
      <c r="B288" s="26" t="s">
        <v>5</v>
      </c>
      <c r="C288" s="27" t="s">
        <v>1606</v>
      </c>
      <c r="D288" s="27" t="s">
        <v>228</v>
      </c>
      <c r="E288" s="27" t="s">
        <v>2499</v>
      </c>
      <c r="F288" s="27" t="s">
        <v>246</v>
      </c>
      <c r="G288" s="27" t="s">
        <v>89</v>
      </c>
      <c r="H288" s="27" t="s">
        <v>21</v>
      </c>
      <c r="I288" s="26">
        <v>1</v>
      </c>
      <c r="J288" s="28">
        <v>112500</v>
      </c>
      <c r="K288" s="28">
        <f t="shared" si="300"/>
        <v>112500</v>
      </c>
      <c r="L288" s="28">
        <f t="shared" si="301"/>
        <v>112500</v>
      </c>
      <c r="M288" s="26"/>
      <c r="N288" s="26"/>
      <c r="O288" s="26" t="s">
        <v>38</v>
      </c>
      <c r="P288" s="25" t="s">
        <v>287</v>
      </c>
      <c r="Q288" s="29">
        <v>0</v>
      </c>
    </row>
    <row r="289" spans="1:19" ht="39">
      <c r="A289" s="25" t="s">
        <v>1545</v>
      </c>
      <c r="B289" s="26" t="s">
        <v>5</v>
      </c>
      <c r="C289" s="27" t="s">
        <v>1606</v>
      </c>
      <c r="D289" s="27" t="s">
        <v>228</v>
      </c>
      <c r="E289" s="27" t="s">
        <v>1711</v>
      </c>
      <c r="F289" s="27" t="s">
        <v>247</v>
      </c>
      <c r="G289" s="27" t="s">
        <v>89</v>
      </c>
      <c r="H289" s="27" t="s">
        <v>21</v>
      </c>
      <c r="I289" s="26">
        <v>1</v>
      </c>
      <c r="J289" s="28">
        <v>80357.14</v>
      </c>
      <c r="K289" s="28">
        <f t="shared" si="300"/>
        <v>80357.14</v>
      </c>
      <c r="L289" s="28">
        <f t="shared" si="301"/>
        <v>80357.14</v>
      </c>
      <c r="M289" s="26"/>
      <c r="N289" s="26"/>
      <c r="O289" s="26" t="s">
        <v>38</v>
      </c>
      <c r="P289" s="25" t="s">
        <v>288</v>
      </c>
      <c r="Q289" s="29">
        <v>0</v>
      </c>
    </row>
    <row r="290" spans="1:19" ht="39">
      <c r="A290" s="25" t="s">
        <v>1545</v>
      </c>
      <c r="B290" s="26" t="s">
        <v>5</v>
      </c>
      <c r="C290" s="27" t="s">
        <v>1606</v>
      </c>
      <c r="D290" s="27" t="s">
        <v>228</v>
      </c>
      <c r="E290" s="27" t="s">
        <v>1712</v>
      </c>
      <c r="F290" s="27" t="s">
        <v>248</v>
      </c>
      <c r="G290" s="27" t="s">
        <v>89</v>
      </c>
      <c r="H290" s="27" t="s">
        <v>21</v>
      </c>
      <c r="I290" s="26">
        <v>1</v>
      </c>
      <c r="J290" s="28">
        <v>64285.71</v>
      </c>
      <c r="K290" s="28">
        <f t="shared" si="300"/>
        <v>64285.71</v>
      </c>
      <c r="L290" s="28">
        <f t="shared" si="301"/>
        <v>64285.71</v>
      </c>
      <c r="M290" s="26"/>
      <c r="N290" s="26"/>
      <c r="O290" s="26" t="s">
        <v>38</v>
      </c>
      <c r="P290" s="25" t="s">
        <v>289</v>
      </c>
      <c r="Q290" s="29">
        <v>0</v>
      </c>
    </row>
    <row r="291" spans="1:19" ht="39">
      <c r="A291" s="25" t="s">
        <v>1545</v>
      </c>
      <c r="B291" s="26" t="s">
        <v>5</v>
      </c>
      <c r="C291" s="27" t="s">
        <v>1606</v>
      </c>
      <c r="D291" s="27" t="s">
        <v>228</v>
      </c>
      <c r="E291" s="27" t="s">
        <v>1713</v>
      </c>
      <c r="F291" s="27" t="s">
        <v>249</v>
      </c>
      <c r="G291" s="27" t="s">
        <v>89</v>
      </c>
      <c r="H291" s="27" t="s">
        <v>21</v>
      </c>
      <c r="I291" s="26">
        <v>1</v>
      </c>
      <c r="J291" s="28">
        <v>64285.71</v>
      </c>
      <c r="K291" s="28">
        <f t="shared" si="300"/>
        <v>64285.71</v>
      </c>
      <c r="L291" s="28">
        <f t="shared" si="301"/>
        <v>64285.71</v>
      </c>
      <c r="M291" s="26"/>
      <c r="N291" s="26"/>
      <c r="O291" s="26" t="s">
        <v>38</v>
      </c>
      <c r="P291" s="25" t="s">
        <v>290</v>
      </c>
      <c r="Q291" s="29">
        <v>0</v>
      </c>
    </row>
    <row r="292" spans="1:19" ht="39">
      <c r="A292" s="25" t="s">
        <v>1545</v>
      </c>
      <c r="B292" s="26" t="s">
        <v>5</v>
      </c>
      <c r="C292" s="27" t="s">
        <v>1606</v>
      </c>
      <c r="D292" s="27" t="s">
        <v>228</v>
      </c>
      <c r="E292" s="27" t="s">
        <v>1714</v>
      </c>
      <c r="F292" s="27" t="s">
        <v>250</v>
      </c>
      <c r="G292" s="27" t="s">
        <v>89</v>
      </c>
      <c r="H292" s="27" t="s">
        <v>21</v>
      </c>
      <c r="I292" s="26">
        <v>1</v>
      </c>
      <c r="J292" s="28">
        <v>771428.57</v>
      </c>
      <c r="K292" s="28">
        <f t="shared" si="300"/>
        <v>771428.57</v>
      </c>
      <c r="L292" s="28">
        <f t="shared" si="301"/>
        <v>771428.57</v>
      </c>
      <c r="M292" s="26"/>
      <c r="N292" s="26"/>
      <c r="O292" s="26" t="s">
        <v>38</v>
      </c>
      <c r="P292" s="25" t="s">
        <v>72</v>
      </c>
      <c r="Q292" s="29">
        <v>0</v>
      </c>
    </row>
    <row r="293" spans="1:19" ht="39">
      <c r="A293" s="25" t="s">
        <v>1545</v>
      </c>
      <c r="B293" s="26" t="s">
        <v>5</v>
      </c>
      <c r="C293" s="27" t="s">
        <v>1606</v>
      </c>
      <c r="D293" s="27" t="s">
        <v>228</v>
      </c>
      <c r="E293" s="27" t="s">
        <v>1715</v>
      </c>
      <c r="F293" s="27" t="s">
        <v>251</v>
      </c>
      <c r="G293" s="27" t="s">
        <v>89</v>
      </c>
      <c r="H293" s="27" t="s">
        <v>21</v>
      </c>
      <c r="I293" s="26">
        <v>1</v>
      </c>
      <c r="J293" s="28">
        <f>441964.28</f>
        <v>441964.28</v>
      </c>
      <c r="K293" s="28">
        <f t="shared" si="300"/>
        <v>441964.28</v>
      </c>
      <c r="L293" s="28">
        <f t="shared" si="301"/>
        <v>441964.28</v>
      </c>
      <c r="M293" s="26"/>
      <c r="N293" s="26"/>
      <c r="O293" s="26" t="s">
        <v>38</v>
      </c>
      <c r="P293" s="25" t="s">
        <v>73</v>
      </c>
      <c r="Q293" s="29">
        <v>0</v>
      </c>
    </row>
    <row r="294" spans="1:19" ht="39">
      <c r="A294" s="25" t="s">
        <v>1545</v>
      </c>
      <c r="B294" s="26" t="s">
        <v>5</v>
      </c>
      <c r="C294" s="27" t="s">
        <v>1606</v>
      </c>
      <c r="D294" s="27" t="s">
        <v>228</v>
      </c>
      <c r="E294" s="27" t="s">
        <v>1716</v>
      </c>
      <c r="F294" s="27" t="s">
        <v>252</v>
      </c>
      <c r="G294" s="27" t="s">
        <v>89</v>
      </c>
      <c r="H294" s="27" t="s">
        <v>21</v>
      </c>
      <c r="I294" s="26">
        <v>1</v>
      </c>
      <c r="J294" s="28">
        <v>253900</v>
      </c>
      <c r="K294" s="28">
        <f t="shared" ref="K294" si="329">I294*J294</f>
        <v>253900</v>
      </c>
      <c r="L294" s="28">
        <f t="shared" ref="L294" si="330">K294</f>
        <v>253900</v>
      </c>
      <c r="M294" s="26"/>
      <c r="N294" s="26"/>
      <c r="O294" s="26" t="s">
        <v>38</v>
      </c>
      <c r="P294" s="25" t="s">
        <v>75</v>
      </c>
      <c r="Q294" s="29">
        <v>0</v>
      </c>
    </row>
    <row r="295" spans="1:19" ht="39">
      <c r="A295" s="25" t="s">
        <v>1545</v>
      </c>
      <c r="B295" s="26" t="s">
        <v>5</v>
      </c>
      <c r="C295" s="27" t="s">
        <v>1606</v>
      </c>
      <c r="D295" s="27" t="s">
        <v>228</v>
      </c>
      <c r="E295" s="27" t="s">
        <v>1717</v>
      </c>
      <c r="F295" s="27" t="s">
        <v>253</v>
      </c>
      <c r="G295" s="27" t="s">
        <v>89</v>
      </c>
      <c r="H295" s="27" t="s">
        <v>21</v>
      </c>
      <c r="I295" s="26">
        <v>1</v>
      </c>
      <c r="J295" s="28">
        <v>268750</v>
      </c>
      <c r="K295" s="28">
        <f t="shared" si="300"/>
        <v>268750</v>
      </c>
      <c r="L295" s="28">
        <f t="shared" si="301"/>
        <v>268750</v>
      </c>
      <c r="M295" s="26"/>
      <c r="N295" s="26"/>
      <c r="O295" s="26" t="s">
        <v>38</v>
      </c>
      <c r="P295" s="25" t="s">
        <v>76</v>
      </c>
      <c r="Q295" s="29">
        <v>0</v>
      </c>
    </row>
    <row r="296" spans="1:19" ht="39">
      <c r="A296" s="25" t="s">
        <v>1545</v>
      </c>
      <c r="B296" s="26" t="s">
        <v>5</v>
      </c>
      <c r="C296" s="27" t="s">
        <v>1606</v>
      </c>
      <c r="D296" s="27" t="s">
        <v>228</v>
      </c>
      <c r="E296" s="27" t="s">
        <v>1718</v>
      </c>
      <c r="F296" s="27" t="s">
        <v>254</v>
      </c>
      <c r="G296" s="27" t="s">
        <v>89</v>
      </c>
      <c r="H296" s="27" t="s">
        <v>21</v>
      </c>
      <c r="I296" s="26">
        <v>1</v>
      </c>
      <c r="J296" s="28">
        <v>306250</v>
      </c>
      <c r="K296" s="28">
        <f t="shared" ref="K296:K338" si="331">I296*J296</f>
        <v>306250</v>
      </c>
      <c r="L296" s="28">
        <f t="shared" ref="L296:L338" si="332">K296</f>
        <v>306250</v>
      </c>
      <c r="M296" s="26"/>
      <c r="N296" s="26"/>
      <c r="O296" s="26" t="s">
        <v>38</v>
      </c>
      <c r="P296" s="25" t="s">
        <v>77</v>
      </c>
      <c r="Q296" s="29">
        <v>0</v>
      </c>
    </row>
    <row r="297" spans="1:19" ht="39">
      <c r="A297" s="25" t="s">
        <v>1545</v>
      </c>
      <c r="B297" s="26" t="s">
        <v>5</v>
      </c>
      <c r="C297" s="27" t="s">
        <v>1606</v>
      </c>
      <c r="D297" s="27" t="s">
        <v>228</v>
      </c>
      <c r="E297" s="27" t="s">
        <v>1719</v>
      </c>
      <c r="F297" s="27" t="s">
        <v>255</v>
      </c>
      <c r="G297" s="27" t="s">
        <v>89</v>
      </c>
      <c r="H297" s="27" t="s">
        <v>21</v>
      </c>
      <c r="I297" s="26">
        <v>1</v>
      </c>
      <c r="J297" s="28">
        <v>96428.57</v>
      </c>
      <c r="K297" s="28">
        <f t="shared" si="331"/>
        <v>96428.57</v>
      </c>
      <c r="L297" s="28">
        <f t="shared" si="332"/>
        <v>96428.57</v>
      </c>
      <c r="M297" s="26"/>
      <c r="N297" s="26"/>
      <c r="O297" s="26" t="s">
        <v>38</v>
      </c>
      <c r="P297" s="25" t="s">
        <v>79</v>
      </c>
      <c r="Q297" s="29">
        <v>0</v>
      </c>
    </row>
    <row r="298" spans="1:19" ht="39">
      <c r="A298" s="25" t="s">
        <v>1545</v>
      </c>
      <c r="B298" s="26" t="s">
        <v>5</v>
      </c>
      <c r="C298" s="27" t="s">
        <v>1606</v>
      </c>
      <c r="D298" s="27" t="s">
        <v>228</v>
      </c>
      <c r="E298" s="27" t="s">
        <v>1720</v>
      </c>
      <c r="F298" s="27" t="s">
        <v>256</v>
      </c>
      <c r="G298" s="27" t="s">
        <v>89</v>
      </c>
      <c r="H298" s="27" t="s">
        <v>21</v>
      </c>
      <c r="I298" s="26">
        <v>1</v>
      </c>
      <c r="J298" s="28">
        <v>205357.14</v>
      </c>
      <c r="K298" s="28">
        <f t="shared" ref="K298" si="333">I298*J298</f>
        <v>205357.14</v>
      </c>
      <c r="L298" s="28">
        <f t="shared" ref="L298" si="334">K298</f>
        <v>205357.14</v>
      </c>
      <c r="M298" s="45"/>
      <c r="N298" s="45"/>
      <c r="O298" s="26" t="s">
        <v>47</v>
      </c>
      <c r="P298" s="25" t="s">
        <v>291</v>
      </c>
      <c r="Q298" s="29">
        <v>0</v>
      </c>
    </row>
    <row r="299" spans="1:19" ht="39">
      <c r="A299" s="25" t="s">
        <v>1545</v>
      </c>
      <c r="B299" s="26" t="s">
        <v>5</v>
      </c>
      <c r="C299" s="27" t="s">
        <v>1606</v>
      </c>
      <c r="D299" s="27" t="s">
        <v>228</v>
      </c>
      <c r="E299" s="27" t="s">
        <v>1721</v>
      </c>
      <c r="F299" s="27" t="s">
        <v>257</v>
      </c>
      <c r="G299" s="27" t="s">
        <v>89</v>
      </c>
      <c r="H299" s="27" t="s">
        <v>21</v>
      </c>
      <c r="I299" s="26">
        <v>1</v>
      </c>
      <c r="J299" s="28">
        <v>1029464.28</v>
      </c>
      <c r="K299" s="28">
        <f t="shared" ref="K299" si="335">I299*J299</f>
        <v>1029464.28</v>
      </c>
      <c r="L299" s="28">
        <f t="shared" ref="L299" si="336">K299</f>
        <v>1029464.28</v>
      </c>
      <c r="M299" s="45"/>
      <c r="N299" s="45"/>
      <c r="O299" s="26" t="s">
        <v>47</v>
      </c>
      <c r="P299" s="25" t="s">
        <v>80</v>
      </c>
      <c r="Q299" s="29">
        <v>0</v>
      </c>
    </row>
    <row r="300" spans="1:19" ht="39">
      <c r="A300" s="25" t="s">
        <v>1545</v>
      </c>
      <c r="B300" s="26" t="s">
        <v>5</v>
      </c>
      <c r="C300" s="27" t="s">
        <v>1606</v>
      </c>
      <c r="D300" s="27" t="s">
        <v>228</v>
      </c>
      <c r="E300" s="27" t="s">
        <v>1722</v>
      </c>
      <c r="F300" s="27" t="s">
        <v>258</v>
      </c>
      <c r="G300" s="27" t="s">
        <v>89</v>
      </c>
      <c r="H300" s="27" t="s">
        <v>21</v>
      </c>
      <c r="I300" s="26">
        <v>1</v>
      </c>
      <c r="J300" s="28">
        <v>311000</v>
      </c>
      <c r="K300" s="28">
        <f t="shared" ref="K300" si="337">I300*J300</f>
        <v>311000</v>
      </c>
      <c r="L300" s="28">
        <f t="shared" ref="L300" si="338">K300</f>
        <v>311000</v>
      </c>
      <c r="M300" s="26"/>
      <c r="N300" s="26"/>
      <c r="O300" s="26" t="s">
        <v>27</v>
      </c>
      <c r="P300" s="25" t="s">
        <v>81</v>
      </c>
      <c r="Q300" s="29">
        <v>0</v>
      </c>
    </row>
    <row r="301" spans="1:19" ht="39">
      <c r="A301" s="25" t="s">
        <v>1545</v>
      </c>
      <c r="B301" s="26" t="s">
        <v>5</v>
      </c>
      <c r="C301" s="27" t="s">
        <v>1606</v>
      </c>
      <c r="D301" s="27" t="s">
        <v>228</v>
      </c>
      <c r="E301" s="27" t="s">
        <v>1723</v>
      </c>
      <c r="F301" s="27" t="s">
        <v>259</v>
      </c>
      <c r="G301" s="27" t="s">
        <v>89</v>
      </c>
      <c r="H301" s="27" t="s">
        <v>21</v>
      </c>
      <c r="I301" s="26">
        <v>1</v>
      </c>
      <c r="J301" s="28">
        <v>189285.71</v>
      </c>
      <c r="K301" s="28">
        <f t="shared" si="331"/>
        <v>189285.71</v>
      </c>
      <c r="L301" s="28">
        <f t="shared" si="332"/>
        <v>189285.71</v>
      </c>
      <c r="M301" s="26"/>
      <c r="N301" s="26"/>
      <c r="O301" s="26" t="s">
        <v>38</v>
      </c>
      <c r="P301" s="25" t="s">
        <v>82</v>
      </c>
      <c r="Q301" s="29">
        <v>0</v>
      </c>
    </row>
    <row r="302" spans="1:19" ht="39">
      <c r="A302" s="25" t="s">
        <v>1545</v>
      </c>
      <c r="B302" s="26" t="s">
        <v>5</v>
      </c>
      <c r="C302" s="27" t="s">
        <v>1606</v>
      </c>
      <c r="D302" s="27" t="s">
        <v>228</v>
      </c>
      <c r="E302" s="27" t="s">
        <v>1724</v>
      </c>
      <c r="F302" s="27" t="s">
        <v>260</v>
      </c>
      <c r="G302" s="27" t="s">
        <v>89</v>
      </c>
      <c r="H302" s="27" t="s">
        <v>21</v>
      </c>
      <c r="I302" s="26">
        <v>1</v>
      </c>
      <c r="J302" s="28">
        <v>262778.57</v>
      </c>
      <c r="K302" s="28">
        <f t="shared" ref="K302" si="339">I302*J302</f>
        <v>262778.57</v>
      </c>
      <c r="L302" s="28">
        <f t="shared" ref="L302" si="340">K302</f>
        <v>262778.57</v>
      </c>
      <c r="M302" s="26"/>
      <c r="N302" s="26"/>
      <c r="O302" s="26" t="s">
        <v>38</v>
      </c>
      <c r="P302" s="25" t="s">
        <v>83</v>
      </c>
      <c r="Q302" s="29">
        <v>0</v>
      </c>
      <c r="S302" s="37"/>
    </row>
    <row r="303" spans="1:19" ht="39">
      <c r="A303" s="25" t="s">
        <v>1545</v>
      </c>
      <c r="B303" s="26" t="s">
        <v>5</v>
      </c>
      <c r="C303" s="27" t="s">
        <v>1606</v>
      </c>
      <c r="D303" s="27" t="s">
        <v>228</v>
      </c>
      <c r="E303" s="27" t="s">
        <v>1725</v>
      </c>
      <c r="F303" s="27" t="s">
        <v>261</v>
      </c>
      <c r="G303" s="27" t="s">
        <v>89</v>
      </c>
      <c r="H303" s="27" t="s">
        <v>21</v>
      </c>
      <c r="I303" s="26">
        <v>1</v>
      </c>
      <c r="J303" s="28">
        <v>254000</v>
      </c>
      <c r="K303" s="28">
        <f t="shared" ref="K303" si="341">I303*J303</f>
        <v>254000</v>
      </c>
      <c r="L303" s="28">
        <f t="shared" ref="L303" si="342">K303</f>
        <v>254000</v>
      </c>
      <c r="M303" s="26"/>
      <c r="N303" s="26"/>
      <c r="O303" s="26" t="s">
        <v>40</v>
      </c>
      <c r="P303" s="25" t="s">
        <v>84</v>
      </c>
      <c r="Q303" s="29">
        <v>0</v>
      </c>
    </row>
    <row r="304" spans="1:19" ht="39">
      <c r="A304" s="25" t="s">
        <v>1545</v>
      </c>
      <c r="B304" s="26" t="s">
        <v>5</v>
      </c>
      <c r="C304" s="27" t="s">
        <v>1606</v>
      </c>
      <c r="D304" s="27" t="s">
        <v>228</v>
      </c>
      <c r="E304" s="27" t="s">
        <v>1726</v>
      </c>
      <c r="F304" s="27" t="s">
        <v>262</v>
      </c>
      <c r="G304" s="27" t="s">
        <v>89</v>
      </c>
      <c r="H304" s="27" t="s">
        <v>21</v>
      </c>
      <c r="I304" s="26">
        <v>1</v>
      </c>
      <c r="J304" s="28">
        <v>89285.71</v>
      </c>
      <c r="K304" s="28">
        <f t="shared" si="331"/>
        <v>89285.71</v>
      </c>
      <c r="L304" s="28">
        <f t="shared" si="332"/>
        <v>89285.71</v>
      </c>
      <c r="M304" s="26"/>
      <c r="N304" s="26"/>
      <c r="O304" s="26" t="s">
        <v>40</v>
      </c>
      <c r="P304" s="25" t="s">
        <v>85</v>
      </c>
      <c r="Q304" s="29">
        <v>0</v>
      </c>
    </row>
    <row r="305" spans="1:17" ht="51.75">
      <c r="A305" s="25" t="s">
        <v>1545</v>
      </c>
      <c r="B305" s="26" t="s">
        <v>5</v>
      </c>
      <c r="C305" s="27" t="s">
        <v>1606</v>
      </c>
      <c r="D305" s="27" t="s">
        <v>228</v>
      </c>
      <c r="E305" s="27" t="s">
        <v>1727</v>
      </c>
      <c r="F305" s="27" t="s">
        <v>263</v>
      </c>
      <c r="G305" s="27" t="s">
        <v>89</v>
      </c>
      <c r="H305" s="27" t="s">
        <v>21</v>
      </c>
      <c r="I305" s="26">
        <v>1</v>
      </c>
      <c r="J305" s="28">
        <v>360000</v>
      </c>
      <c r="K305" s="28">
        <f t="shared" ref="K305" si="343">I305*J305</f>
        <v>360000</v>
      </c>
      <c r="L305" s="28">
        <f t="shared" ref="L305" si="344">K305</f>
        <v>360000</v>
      </c>
      <c r="M305" s="26"/>
      <c r="N305" s="26"/>
      <c r="O305" s="26" t="s">
        <v>38</v>
      </c>
      <c r="P305" s="25" t="s">
        <v>86</v>
      </c>
      <c r="Q305" s="29">
        <v>0</v>
      </c>
    </row>
    <row r="306" spans="1:17" ht="39">
      <c r="A306" s="25" t="s">
        <v>1545</v>
      </c>
      <c r="B306" s="26" t="s">
        <v>5</v>
      </c>
      <c r="C306" s="27" t="s">
        <v>1606</v>
      </c>
      <c r="D306" s="27" t="s">
        <v>228</v>
      </c>
      <c r="E306" s="27" t="s">
        <v>1728</v>
      </c>
      <c r="F306" s="27" t="s">
        <v>264</v>
      </c>
      <c r="G306" s="27" t="s">
        <v>89</v>
      </c>
      <c r="H306" s="27" t="s">
        <v>21</v>
      </c>
      <c r="I306" s="26">
        <v>1</v>
      </c>
      <c r="J306" s="28">
        <v>600000</v>
      </c>
      <c r="K306" s="28">
        <f t="shared" ref="K306" si="345">I306*J306</f>
        <v>600000</v>
      </c>
      <c r="L306" s="28">
        <f t="shared" ref="L306" si="346">K306</f>
        <v>600000</v>
      </c>
      <c r="M306" s="26"/>
      <c r="N306" s="26"/>
      <c r="O306" s="26" t="s">
        <v>38</v>
      </c>
      <c r="P306" s="25" t="s">
        <v>87</v>
      </c>
      <c r="Q306" s="29">
        <v>0</v>
      </c>
    </row>
    <row r="307" spans="1:17" ht="39">
      <c r="A307" s="25" t="s">
        <v>1545</v>
      </c>
      <c r="B307" s="26" t="s">
        <v>90</v>
      </c>
      <c r="C307" s="27" t="s">
        <v>229</v>
      </c>
      <c r="D307" s="27" t="s">
        <v>229</v>
      </c>
      <c r="E307" s="27" t="s">
        <v>265</v>
      </c>
      <c r="F307" s="27" t="s">
        <v>266</v>
      </c>
      <c r="G307" s="27" t="s">
        <v>89</v>
      </c>
      <c r="H307" s="27" t="s">
        <v>71</v>
      </c>
      <c r="I307" s="26">
        <v>8</v>
      </c>
      <c r="J307" s="28">
        <v>440451.78</v>
      </c>
      <c r="K307" s="28">
        <f t="shared" si="331"/>
        <v>3523614.24</v>
      </c>
      <c r="L307" s="28">
        <f t="shared" si="332"/>
        <v>3523614.24</v>
      </c>
      <c r="M307" s="26"/>
      <c r="N307" s="26"/>
      <c r="O307" s="26" t="s">
        <v>26</v>
      </c>
      <c r="P307" s="25" t="s">
        <v>25</v>
      </c>
      <c r="Q307" s="29">
        <v>0</v>
      </c>
    </row>
    <row r="308" spans="1:17" ht="39">
      <c r="A308" s="25" t="s">
        <v>1545</v>
      </c>
      <c r="B308" s="26" t="s">
        <v>90</v>
      </c>
      <c r="C308" s="27" t="s">
        <v>1991</v>
      </c>
      <c r="D308" s="27" t="s">
        <v>230</v>
      </c>
      <c r="E308" s="27" t="s">
        <v>2221</v>
      </c>
      <c r="F308" s="27" t="s">
        <v>267</v>
      </c>
      <c r="G308" s="27" t="s">
        <v>89</v>
      </c>
      <c r="H308" s="27" t="s">
        <v>71</v>
      </c>
      <c r="I308" s="26">
        <v>87</v>
      </c>
      <c r="J308" s="28">
        <v>17357.14</v>
      </c>
      <c r="K308" s="28">
        <f t="shared" ref="K308" si="347">I308*J308</f>
        <v>1510071.18</v>
      </c>
      <c r="L308" s="28">
        <f t="shared" ref="L308" si="348">K308</f>
        <v>1510071.18</v>
      </c>
      <c r="M308" s="26"/>
      <c r="N308" s="26"/>
      <c r="O308" s="26" t="s">
        <v>26</v>
      </c>
      <c r="P308" s="25" t="s">
        <v>25</v>
      </c>
      <c r="Q308" s="29">
        <v>0</v>
      </c>
    </row>
    <row r="309" spans="1:17" ht="39">
      <c r="A309" s="25" t="s">
        <v>1545</v>
      </c>
      <c r="B309" s="26" t="s">
        <v>90</v>
      </c>
      <c r="C309" s="27" t="s">
        <v>231</v>
      </c>
      <c r="D309" s="27" t="s">
        <v>231</v>
      </c>
      <c r="E309" s="27" t="s">
        <v>2025</v>
      </c>
      <c r="F309" s="27" t="s">
        <v>268</v>
      </c>
      <c r="G309" s="27" t="s">
        <v>42</v>
      </c>
      <c r="H309" s="27" t="s">
        <v>71</v>
      </c>
      <c r="I309" s="26">
        <v>10</v>
      </c>
      <c r="J309" s="28">
        <v>10307.5</v>
      </c>
      <c r="K309" s="28">
        <f t="shared" ref="K309" si="349">I309*J309</f>
        <v>103075</v>
      </c>
      <c r="L309" s="28">
        <f t="shared" ref="L309" si="350">K309</f>
        <v>103075</v>
      </c>
      <c r="M309" s="48"/>
      <c r="N309" s="48"/>
      <c r="O309" s="27" t="s">
        <v>48</v>
      </c>
      <c r="P309" s="25" t="s">
        <v>25</v>
      </c>
      <c r="Q309" s="29">
        <v>0</v>
      </c>
    </row>
    <row r="310" spans="1:17" ht="39">
      <c r="A310" s="25" t="s">
        <v>1545</v>
      </c>
      <c r="B310" s="26" t="s">
        <v>90</v>
      </c>
      <c r="C310" s="27" t="s">
        <v>1992</v>
      </c>
      <c r="D310" s="27" t="s">
        <v>232</v>
      </c>
      <c r="E310" s="27" t="s">
        <v>2026</v>
      </c>
      <c r="F310" s="27" t="s">
        <v>269</v>
      </c>
      <c r="G310" s="27" t="s">
        <v>89</v>
      </c>
      <c r="H310" s="27" t="s">
        <v>232</v>
      </c>
      <c r="I310" s="26">
        <v>19</v>
      </c>
      <c r="J310" s="28">
        <v>31821.42</v>
      </c>
      <c r="K310" s="28">
        <f t="shared" si="331"/>
        <v>604606.98</v>
      </c>
      <c r="L310" s="28">
        <f t="shared" si="332"/>
        <v>604606.98</v>
      </c>
      <c r="M310" s="26"/>
      <c r="N310" s="26"/>
      <c r="O310" s="26" t="s">
        <v>26</v>
      </c>
      <c r="P310" s="25" t="s">
        <v>25</v>
      </c>
      <c r="Q310" s="29">
        <v>0</v>
      </c>
    </row>
    <row r="311" spans="1:17" ht="39">
      <c r="A311" s="25" t="s">
        <v>1545</v>
      </c>
      <c r="B311" s="26" t="s">
        <v>90</v>
      </c>
      <c r="C311" s="27" t="s">
        <v>233</v>
      </c>
      <c r="D311" s="27" t="s">
        <v>233</v>
      </c>
      <c r="E311" s="27" t="s">
        <v>270</v>
      </c>
      <c r="F311" s="27" t="s">
        <v>271</v>
      </c>
      <c r="G311" s="27" t="s">
        <v>89</v>
      </c>
      <c r="H311" s="27" t="s">
        <v>71</v>
      </c>
      <c r="I311" s="26">
        <v>21</v>
      </c>
      <c r="J311" s="28">
        <v>51926.78</v>
      </c>
      <c r="K311" s="28">
        <f t="shared" si="331"/>
        <v>1090462.3799999999</v>
      </c>
      <c r="L311" s="28">
        <f t="shared" si="332"/>
        <v>1090462.3799999999</v>
      </c>
      <c r="M311" s="26"/>
      <c r="N311" s="26"/>
      <c r="O311" s="26" t="s">
        <v>26</v>
      </c>
      <c r="P311" s="25" t="s">
        <v>25</v>
      </c>
      <c r="Q311" s="29">
        <v>0</v>
      </c>
    </row>
    <row r="312" spans="1:17" ht="39">
      <c r="A312" s="25" t="s">
        <v>1545</v>
      </c>
      <c r="B312" s="26" t="s">
        <v>90</v>
      </c>
      <c r="C312" s="27" t="s">
        <v>234</v>
      </c>
      <c r="D312" s="27" t="s">
        <v>234</v>
      </c>
      <c r="E312" s="27" t="s">
        <v>2027</v>
      </c>
      <c r="F312" s="27" t="s">
        <v>272</v>
      </c>
      <c r="G312" s="27" t="s">
        <v>89</v>
      </c>
      <c r="H312" s="27" t="s">
        <v>71</v>
      </c>
      <c r="I312" s="26">
        <v>1</v>
      </c>
      <c r="J312" s="28">
        <v>160714.28</v>
      </c>
      <c r="K312" s="28">
        <f t="shared" ref="K312" si="351">I312*J312</f>
        <v>160714.28</v>
      </c>
      <c r="L312" s="28">
        <f t="shared" ref="L312" si="352">K312</f>
        <v>160714.28</v>
      </c>
      <c r="M312" s="26"/>
      <c r="N312" s="26"/>
      <c r="O312" s="26" t="s">
        <v>46</v>
      </c>
      <c r="P312" s="25" t="s">
        <v>25</v>
      </c>
      <c r="Q312" s="29">
        <v>0</v>
      </c>
    </row>
    <row r="313" spans="1:17" ht="39">
      <c r="A313" s="25" t="s">
        <v>1545</v>
      </c>
      <c r="B313" s="26" t="s">
        <v>90</v>
      </c>
      <c r="C313" s="27" t="s">
        <v>235</v>
      </c>
      <c r="D313" s="27" t="s">
        <v>235</v>
      </c>
      <c r="E313" s="27" t="s">
        <v>2028</v>
      </c>
      <c r="F313" s="27" t="s">
        <v>273</v>
      </c>
      <c r="G313" s="27" t="s">
        <v>89</v>
      </c>
      <c r="H313" s="27" t="s">
        <v>71</v>
      </c>
      <c r="I313" s="26">
        <v>207</v>
      </c>
      <c r="J313" s="28">
        <v>19888.39</v>
      </c>
      <c r="K313" s="28">
        <f t="shared" ref="K313" si="353">I313*J313</f>
        <v>4116896.73</v>
      </c>
      <c r="L313" s="28">
        <f t="shared" ref="L313" si="354">K313</f>
        <v>4116896.73</v>
      </c>
      <c r="M313" s="26"/>
      <c r="N313" s="26"/>
      <c r="O313" s="26" t="s">
        <v>26</v>
      </c>
      <c r="P313" s="25" t="s">
        <v>25</v>
      </c>
      <c r="Q313" s="29">
        <v>0</v>
      </c>
    </row>
    <row r="314" spans="1:17" ht="39">
      <c r="A314" s="25" t="s">
        <v>1545</v>
      </c>
      <c r="B314" s="26" t="s">
        <v>90</v>
      </c>
      <c r="C314" s="27" t="s">
        <v>235</v>
      </c>
      <c r="D314" s="27" t="s">
        <v>235</v>
      </c>
      <c r="E314" s="27" t="s">
        <v>2029</v>
      </c>
      <c r="F314" s="27" t="s">
        <v>274</v>
      </c>
      <c r="G314" s="27" t="s">
        <v>89</v>
      </c>
      <c r="H314" s="27" t="s">
        <v>71</v>
      </c>
      <c r="I314" s="26">
        <v>13</v>
      </c>
      <c r="J314" s="28">
        <v>66897.320000000007</v>
      </c>
      <c r="K314" s="28">
        <f t="shared" ref="K314" si="355">I314*J314</f>
        <v>869665.16000000015</v>
      </c>
      <c r="L314" s="28">
        <f t="shared" ref="L314" si="356">K314</f>
        <v>869665.16000000015</v>
      </c>
      <c r="M314" s="26"/>
      <c r="N314" s="26"/>
      <c r="O314" s="26" t="s">
        <v>26</v>
      </c>
      <c r="P314" s="25" t="s">
        <v>25</v>
      </c>
      <c r="Q314" s="29">
        <v>0</v>
      </c>
    </row>
    <row r="315" spans="1:17">
      <c r="A315" s="25" t="s">
        <v>1545</v>
      </c>
      <c r="B315" s="26" t="s">
        <v>90</v>
      </c>
      <c r="C315" s="27" t="s">
        <v>1993</v>
      </c>
      <c r="D315" s="27" t="s">
        <v>236</v>
      </c>
      <c r="E315" s="27" t="s">
        <v>275</v>
      </c>
      <c r="F315" s="27" t="s">
        <v>275</v>
      </c>
      <c r="G315" s="27" t="s">
        <v>31</v>
      </c>
      <c r="H315" s="27" t="s">
        <v>71</v>
      </c>
      <c r="I315" s="26">
        <v>186</v>
      </c>
      <c r="J315" s="28">
        <v>49107.14</v>
      </c>
      <c r="K315" s="28">
        <f t="shared" ref="K315" si="357">I315*J315</f>
        <v>9133928.0399999991</v>
      </c>
      <c r="L315" s="28">
        <f t="shared" ref="L315" si="358">K315</f>
        <v>9133928.0399999991</v>
      </c>
      <c r="M315" s="48"/>
      <c r="N315" s="48"/>
      <c r="O315" s="27" t="s">
        <v>48</v>
      </c>
      <c r="P315" s="25" t="s">
        <v>25</v>
      </c>
      <c r="Q315" s="29">
        <v>0</v>
      </c>
    </row>
    <row r="316" spans="1:17" ht="62.25" customHeight="1">
      <c r="A316" s="25" t="s">
        <v>1545</v>
      </c>
      <c r="B316" s="26" t="s">
        <v>90</v>
      </c>
      <c r="C316" s="27" t="s">
        <v>1994</v>
      </c>
      <c r="D316" s="27" t="s">
        <v>237</v>
      </c>
      <c r="E316" s="27" t="s">
        <v>2030</v>
      </c>
      <c r="F316" s="27" t="s">
        <v>276</v>
      </c>
      <c r="G316" s="27" t="s">
        <v>31</v>
      </c>
      <c r="H316" s="27" t="s">
        <v>71</v>
      </c>
      <c r="I316" s="26">
        <v>1</v>
      </c>
      <c r="J316" s="28">
        <v>336294.64</v>
      </c>
      <c r="K316" s="28">
        <f t="shared" ref="K316" si="359">I316*J316</f>
        <v>336294.64</v>
      </c>
      <c r="L316" s="28">
        <f t="shared" ref="L316" si="360">K316</f>
        <v>336294.64</v>
      </c>
      <c r="M316" s="26"/>
      <c r="N316" s="26"/>
      <c r="O316" s="26" t="s">
        <v>46</v>
      </c>
      <c r="P316" s="25" t="s">
        <v>25</v>
      </c>
      <c r="Q316" s="29">
        <v>0</v>
      </c>
    </row>
    <row r="317" spans="1:17" ht="62.25" customHeight="1">
      <c r="A317" s="25" t="s">
        <v>1545</v>
      </c>
      <c r="B317" s="26" t="s">
        <v>90</v>
      </c>
      <c r="C317" s="27" t="s">
        <v>1994</v>
      </c>
      <c r="D317" s="27" t="s">
        <v>237</v>
      </c>
      <c r="E317" s="27" t="s">
        <v>2031</v>
      </c>
      <c r="F317" s="27" t="s">
        <v>277</v>
      </c>
      <c r="G317" s="27" t="s">
        <v>31</v>
      </c>
      <c r="H317" s="27" t="s">
        <v>71</v>
      </c>
      <c r="I317" s="26">
        <v>2</v>
      </c>
      <c r="J317" s="28">
        <v>157723.21</v>
      </c>
      <c r="K317" s="28">
        <f t="shared" ref="K317" si="361">I317*J317</f>
        <v>315446.42</v>
      </c>
      <c r="L317" s="28">
        <f t="shared" ref="L317" si="362">K317</f>
        <v>315446.42</v>
      </c>
      <c r="M317" s="26"/>
      <c r="N317" s="26"/>
      <c r="O317" s="26" t="s">
        <v>46</v>
      </c>
      <c r="P317" s="25" t="s">
        <v>25</v>
      </c>
      <c r="Q317" s="29">
        <v>0</v>
      </c>
    </row>
    <row r="318" spans="1:17" ht="62.25" customHeight="1">
      <c r="A318" s="25" t="s">
        <v>1545</v>
      </c>
      <c r="B318" s="26" t="s">
        <v>90</v>
      </c>
      <c r="C318" s="27" t="s">
        <v>1994</v>
      </c>
      <c r="D318" s="27" t="s">
        <v>237</v>
      </c>
      <c r="E318" s="27" t="s">
        <v>2032</v>
      </c>
      <c r="F318" s="27" t="s">
        <v>278</v>
      </c>
      <c r="G318" s="27" t="s">
        <v>31</v>
      </c>
      <c r="H318" s="27" t="s">
        <v>71</v>
      </c>
      <c r="I318" s="26">
        <v>2</v>
      </c>
      <c r="J318" s="28">
        <v>280245.53000000003</v>
      </c>
      <c r="K318" s="28">
        <f t="shared" ref="K318" si="363">I318*J318</f>
        <v>560491.06000000006</v>
      </c>
      <c r="L318" s="28">
        <f t="shared" ref="L318" si="364">K318</f>
        <v>560491.06000000006</v>
      </c>
      <c r="M318" s="26"/>
      <c r="N318" s="26"/>
      <c r="O318" s="26" t="s">
        <v>46</v>
      </c>
      <c r="P318" s="25" t="s">
        <v>25</v>
      </c>
      <c r="Q318" s="29">
        <v>0</v>
      </c>
    </row>
    <row r="319" spans="1:17" ht="48.75" customHeight="1">
      <c r="A319" s="25" t="s">
        <v>1545</v>
      </c>
      <c r="B319" s="26" t="s">
        <v>90</v>
      </c>
      <c r="C319" s="27" t="s">
        <v>237</v>
      </c>
      <c r="D319" s="27" t="s">
        <v>237</v>
      </c>
      <c r="E319" s="27" t="s">
        <v>3537</v>
      </c>
      <c r="F319" s="27" t="s">
        <v>3538</v>
      </c>
      <c r="G319" s="27" t="s">
        <v>31</v>
      </c>
      <c r="H319" s="27" t="s">
        <v>71</v>
      </c>
      <c r="I319" s="26">
        <v>1</v>
      </c>
      <c r="J319" s="28">
        <v>187500</v>
      </c>
      <c r="K319" s="28">
        <f t="shared" ref="K319" si="365">I319*J319</f>
        <v>187500</v>
      </c>
      <c r="L319" s="28">
        <f t="shared" ref="L319" si="366">K319</f>
        <v>187500</v>
      </c>
      <c r="M319" s="26"/>
      <c r="N319" s="26"/>
      <c r="O319" s="26" t="s">
        <v>46</v>
      </c>
      <c r="P319" s="25" t="s">
        <v>25</v>
      </c>
      <c r="Q319" s="29">
        <v>0</v>
      </c>
    </row>
    <row r="320" spans="1:17" ht="62.25" customHeight="1">
      <c r="A320" s="25" t="s">
        <v>1545</v>
      </c>
      <c r="B320" s="26" t="s">
        <v>90</v>
      </c>
      <c r="C320" s="27" t="s">
        <v>1994</v>
      </c>
      <c r="D320" s="27" t="s">
        <v>237</v>
      </c>
      <c r="E320" s="27" t="s">
        <v>2033</v>
      </c>
      <c r="F320" s="27" t="s">
        <v>279</v>
      </c>
      <c r="G320" s="27" t="s">
        <v>31</v>
      </c>
      <c r="H320" s="27" t="s">
        <v>71</v>
      </c>
      <c r="I320" s="26">
        <v>1</v>
      </c>
      <c r="J320" s="28">
        <v>157700.89000000001</v>
      </c>
      <c r="K320" s="28">
        <f t="shared" ref="K320" si="367">I320*J320</f>
        <v>157700.89000000001</v>
      </c>
      <c r="L320" s="28">
        <f t="shared" ref="L320" si="368">K320</f>
        <v>157700.89000000001</v>
      </c>
      <c r="M320" s="26"/>
      <c r="N320" s="26"/>
      <c r="O320" s="26" t="s">
        <v>46</v>
      </c>
      <c r="P320" s="25" t="s">
        <v>25</v>
      </c>
      <c r="Q320" s="29">
        <v>0</v>
      </c>
    </row>
    <row r="321" spans="1:17" ht="62.25" customHeight="1">
      <c r="A321" s="25" t="s">
        <v>1545</v>
      </c>
      <c r="B321" s="26" t="s">
        <v>90</v>
      </c>
      <c r="C321" s="27" t="s">
        <v>1994</v>
      </c>
      <c r="D321" s="27" t="s">
        <v>237</v>
      </c>
      <c r="E321" s="27" t="s">
        <v>2034</v>
      </c>
      <c r="F321" s="27" t="s">
        <v>280</v>
      </c>
      <c r="G321" s="27" t="s">
        <v>31</v>
      </c>
      <c r="H321" s="27" t="s">
        <v>71</v>
      </c>
      <c r="I321" s="26">
        <v>1</v>
      </c>
      <c r="J321" s="28">
        <v>1339285.71</v>
      </c>
      <c r="K321" s="28">
        <f t="shared" ref="K321" si="369">I321*J321</f>
        <v>1339285.71</v>
      </c>
      <c r="L321" s="28">
        <f t="shared" ref="L321" si="370">K321</f>
        <v>1339285.71</v>
      </c>
      <c r="M321" s="48"/>
      <c r="N321" s="48"/>
      <c r="O321" s="27" t="s">
        <v>48</v>
      </c>
      <c r="P321" s="25" t="s">
        <v>25</v>
      </c>
      <c r="Q321" s="29">
        <v>0</v>
      </c>
    </row>
    <row r="322" spans="1:17" ht="69.75" customHeight="1">
      <c r="A322" s="25" t="s">
        <v>1545</v>
      </c>
      <c r="B322" s="26" t="s">
        <v>90</v>
      </c>
      <c r="C322" s="27" t="s">
        <v>1994</v>
      </c>
      <c r="D322" s="27" t="s">
        <v>237</v>
      </c>
      <c r="E322" s="27" t="s">
        <v>2035</v>
      </c>
      <c r="F322" s="27" t="s">
        <v>281</v>
      </c>
      <c r="G322" s="27" t="s">
        <v>31</v>
      </c>
      <c r="H322" s="27" t="s">
        <v>71</v>
      </c>
      <c r="I322" s="26">
        <v>1</v>
      </c>
      <c r="J322" s="28">
        <v>171763.39</v>
      </c>
      <c r="K322" s="28">
        <f t="shared" ref="K322" si="371">I322*J322</f>
        <v>171763.39</v>
      </c>
      <c r="L322" s="28">
        <f t="shared" ref="L322" si="372">K322</f>
        <v>171763.39</v>
      </c>
      <c r="M322" s="26"/>
      <c r="N322" s="26"/>
      <c r="O322" s="27" t="s">
        <v>46</v>
      </c>
      <c r="P322" s="25" t="s">
        <v>25</v>
      </c>
      <c r="Q322" s="29">
        <v>0</v>
      </c>
    </row>
    <row r="323" spans="1:17" ht="69.75" customHeight="1">
      <c r="A323" s="25" t="s">
        <v>1545</v>
      </c>
      <c r="B323" s="26" t="s">
        <v>90</v>
      </c>
      <c r="C323" s="27" t="s">
        <v>1994</v>
      </c>
      <c r="D323" s="27" t="s">
        <v>237</v>
      </c>
      <c r="E323" s="27" t="s">
        <v>2036</v>
      </c>
      <c r="F323" s="27" t="s">
        <v>282</v>
      </c>
      <c r="G323" s="27" t="s">
        <v>31</v>
      </c>
      <c r="H323" s="27" t="s">
        <v>71</v>
      </c>
      <c r="I323" s="26">
        <v>1</v>
      </c>
      <c r="J323" s="28">
        <v>1198727.67</v>
      </c>
      <c r="K323" s="28">
        <f t="shared" ref="K323" si="373">I323*J323</f>
        <v>1198727.67</v>
      </c>
      <c r="L323" s="28">
        <f t="shared" ref="L323" si="374">K323</f>
        <v>1198727.67</v>
      </c>
      <c r="M323" s="26"/>
      <c r="N323" s="26"/>
      <c r="O323" s="27" t="s">
        <v>46</v>
      </c>
      <c r="P323" s="25" t="s">
        <v>25</v>
      </c>
      <c r="Q323" s="29">
        <v>0</v>
      </c>
    </row>
    <row r="324" spans="1:17" ht="51.75">
      <c r="A324" s="25" t="s">
        <v>1545</v>
      </c>
      <c r="B324" s="26" t="s">
        <v>90</v>
      </c>
      <c r="C324" s="27" t="s">
        <v>2723</v>
      </c>
      <c r="D324" s="27" t="s">
        <v>2724</v>
      </c>
      <c r="E324" s="27" t="s">
        <v>2723</v>
      </c>
      <c r="F324" s="27" t="s">
        <v>2724</v>
      </c>
      <c r="G324" s="27" t="s">
        <v>89</v>
      </c>
      <c r="H324" s="27" t="s">
        <v>71</v>
      </c>
      <c r="I324" s="26">
        <v>1</v>
      </c>
      <c r="J324" s="28">
        <v>1933875</v>
      </c>
      <c r="K324" s="28">
        <f t="shared" ref="K324" si="375">I324*J324</f>
        <v>1933875</v>
      </c>
      <c r="L324" s="28">
        <f t="shared" ref="L324" si="376">K324</f>
        <v>1933875</v>
      </c>
      <c r="M324" s="26"/>
      <c r="N324" s="26"/>
      <c r="O324" s="26" t="s">
        <v>38</v>
      </c>
      <c r="P324" s="25" t="s">
        <v>25</v>
      </c>
      <c r="Q324" s="29">
        <v>0</v>
      </c>
    </row>
    <row r="325" spans="1:17" ht="51.75">
      <c r="A325" s="25" t="s">
        <v>1545</v>
      </c>
      <c r="B325" s="26" t="s">
        <v>90</v>
      </c>
      <c r="C325" s="27" t="s">
        <v>2723</v>
      </c>
      <c r="D325" s="27" t="s">
        <v>2724</v>
      </c>
      <c r="E325" s="27" t="s">
        <v>2723</v>
      </c>
      <c r="F325" s="27" t="s">
        <v>2724</v>
      </c>
      <c r="G325" s="27" t="s">
        <v>89</v>
      </c>
      <c r="H325" s="27" t="s">
        <v>71</v>
      </c>
      <c r="I325" s="26">
        <v>1</v>
      </c>
      <c r="J325" s="28">
        <v>836160.71</v>
      </c>
      <c r="K325" s="28">
        <f t="shared" ref="K325" si="377">I325*J325</f>
        <v>836160.71</v>
      </c>
      <c r="L325" s="28">
        <f t="shared" ref="L325" si="378">K325</f>
        <v>836160.71</v>
      </c>
      <c r="M325" s="55"/>
      <c r="N325" s="55"/>
      <c r="O325" s="26" t="s">
        <v>39</v>
      </c>
      <c r="P325" s="25">
        <v>751410000</v>
      </c>
      <c r="Q325" s="29">
        <v>0</v>
      </c>
    </row>
    <row r="326" spans="1:17" ht="47.25" customHeight="1">
      <c r="A326" s="25" t="s">
        <v>1545</v>
      </c>
      <c r="B326" s="26" t="s">
        <v>90</v>
      </c>
      <c r="C326" s="27" t="s">
        <v>3810</v>
      </c>
      <c r="D326" s="27" t="s">
        <v>3810</v>
      </c>
      <c r="E326" s="27" t="s">
        <v>3810</v>
      </c>
      <c r="F326" s="27" t="s">
        <v>3810</v>
      </c>
      <c r="G326" s="27" t="s">
        <v>42</v>
      </c>
      <c r="H326" s="27" t="s">
        <v>71</v>
      </c>
      <c r="I326" s="26">
        <v>120</v>
      </c>
      <c r="J326" s="28">
        <v>3348.21</v>
      </c>
      <c r="K326" s="28">
        <f t="shared" ref="K326" si="379">I326*J326</f>
        <v>401785.2</v>
      </c>
      <c r="L326" s="28">
        <f t="shared" ref="L326" si="380">K326</f>
        <v>401785.2</v>
      </c>
      <c r="M326" s="56"/>
      <c r="N326" s="56"/>
      <c r="O326" s="26" t="s">
        <v>39</v>
      </c>
      <c r="P326" s="25">
        <v>751410000</v>
      </c>
      <c r="Q326" s="29">
        <v>0</v>
      </c>
    </row>
    <row r="327" spans="1:17" ht="39">
      <c r="A327" s="25" t="s">
        <v>1545</v>
      </c>
      <c r="B327" s="26" t="s">
        <v>90</v>
      </c>
      <c r="C327" s="27" t="s">
        <v>1995</v>
      </c>
      <c r="D327" s="27" t="s">
        <v>238</v>
      </c>
      <c r="E327" s="27" t="s">
        <v>2037</v>
      </c>
      <c r="F327" s="27" t="s">
        <v>283</v>
      </c>
      <c r="G327" s="27" t="s">
        <v>42</v>
      </c>
      <c r="H327" s="27" t="s">
        <v>71</v>
      </c>
      <c r="I327" s="26">
        <v>600</v>
      </c>
      <c r="J327" s="28">
        <v>95.53</v>
      </c>
      <c r="K327" s="28">
        <f t="shared" ref="K327" si="381">I327*J327</f>
        <v>57318</v>
      </c>
      <c r="L327" s="28">
        <f t="shared" ref="L327" si="382">K327</f>
        <v>57318</v>
      </c>
      <c r="M327" s="48"/>
      <c r="N327" s="48"/>
      <c r="O327" s="26" t="s">
        <v>48</v>
      </c>
      <c r="P327" s="25" t="s">
        <v>25</v>
      </c>
      <c r="Q327" s="29">
        <v>0</v>
      </c>
    </row>
    <row r="328" spans="1:17" ht="46.5" customHeight="1">
      <c r="A328" s="25" t="s">
        <v>1545</v>
      </c>
      <c r="B328" s="26" t="s">
        <v>116</v>
      </c>
      <c r="C328" s="27" t="s">
        <v>292</v>
      </c>
      <c r="D328" s="27" t="s">
        <v>292</v>
      </c>
      <c r="E328" s="27" t="s">
        <v>3754</v>
      </c>
      <c r="F328" s="27" t="s">
        <v>3755</v>
      </c>
      <c r="G328" s="27" t="s">
        <v>2750</v>
      </c>
      <c r="H328" s="27" t="s">
        <v>116</v>
      </c>
      <c r="I328" s="26">
        <v>1</v>
      </c>
      <c r="J328" s="28">
        <v>718750</v>
      </c>
      <c r="K328" s="28">
        <f t="shared" ref="K328" si="383">I328*J328</f>
        <v>718750</v>
      </c>
      <c r="L328" s="28">
        <f t="shared" ref="L328" si="384">K328</f>
        <v>718750</v>
      </c>
      <c r="M328" s="48"/>
      <c r="N328" s="48"/>
      <c r="O328" s="26" t="s">
        <v>48</v>
      </c>
      <c r="P328" s="25">
        <v>751110000</v>
      </c>
      <c r="Q328" s="29">
        <v>0</v>
      </c>
    </row>
    <row r="329" spans="1:17" ht="46.5" customHeight="1">
      <c r="A329" s="25" t="s">
        <v>1545</v>
      </c>
      <c r="B329" s="26" t="s">
        <v>116</v>
      </c>
      <c r="C329" s="27" t="s">
        <v>3818</v>
      </c>
      <c r="D329" s="27" t="s">
        <v>292</v>
      </c>
      <c r="E329" s="27" t="s">
        <v>3819</v>
      </c>
      <c r="F329" s="27" t="s">
        <v>3820</v>
      </c>
      <c r="G329" s="27" t="s">
        <v>2750</v>
      </c>
      <c r="H329" s="27" t="s">
        <v>116</v>
      </c>
      <c r="I329" s="26">
        <v>1</v>
      </c>
      <c r="J329" s="28">
        <v>120000</v>
      </c>
      <c r="K329" s="28">
        <f t="shared" ref="K329" si="385">I329*J329</f>
        <v>120000</v>
      </c>
      <c r="L329" s="28">
        <f t="shared" ref="L329" si="386">K329</f>
        <v>120000</v>
      </c>
      <c r="M329" s="61"/>
      <c r="N329" s="61"/>
      <c r="O329" s="26" t="s">
        <v>39</v>
      </c>
      <c r="P329" s="25">
        <v>111010000</v>
      </c>
      <c r="Q329" s="29">
        <v>0</v>
      </c>
    </row>
    <row r="330" spans="1:17" ht="39">
      <c r="A330" s="25" t="s">
        <v>1545</v>
      </c>
      <c r="B330" s="26" t="s">
        <v>116</v>
      </c>
      <c r="C330" s="27" t="s">
        <v>1996</v>
      </c>
      <c r="D330" s="27" t="s">
        <v>292</v>
      </c>
      <c r="E330" s="27" t="s">
        <v>2038</v>
      </c>
      <c r="F330" s="27" t="s">
        <v>293</v>
      </c>
      <c r="G330" s="27" t="s">
        <v>89</v>
      </c>
      <c r="H330" s="27" t="s">
        <v>116</v>
      </c>
      <c r="I330" s="26">
        <v>1</v>
      </c>
      <c r="J330" s="28">
        <v>560223.36</v>
      </c>
      <c r="K330" s="28">
        <f t="shared" ref="K330" si="387">I330*J330</f>
        <v>560223.36</v>
      </c>
      <c r="L330" s="28">
        <f t="shared" ref="L330" si="388">K330</f>
        <v>560223.36</v>
      </c>
      <c r="M330" s="48"/>
      <c r="N330" s="48"/>
      <c r="O330" s="26" t="s">
        <v>40</v>
      </c>
      <c r="P330" s="25" t="s">
        <v>73</v>
      </c>
      <c r="Q330" s="29">
        <v>0</v>
      </c>
    </row>
    <row r="331" spans="1:17" ht="39">
      <c r="A331" s="25" t="s">
        <v>1545</v>
      </c>
      <c r="B331" s="26" t="s">
        <v>116</v>
      </c>
      <c r="C331" s="27" t="s">
        <v>1996</v>
      </c>
      <c r="D331" s="27" t="s">
        <v>292</v>
      </c>
      <c r="E331" s="27" t="s">
        <v>2039</v>
      </c>
      <c r="F331" s="27" t="s">
        <v>294</v>
      </c>
      <c r="G331" s="27" t="s">
        <v>89</v>
      </c>
      <c r="H331" s="27" t="s">
        <v>116</v>
      </c>
      <c r="I331" s="26">
        <v>1</v>
      </c>
      <c r="J331" s="28">
        <v>526680</v>
      </c>
      <c r="K331" s="28">
        <f t="shared" ref="K331" si="389">I331*J331</f>
        <v>526680</v>
      </c>
      <c r="L331" s="28">
        <f t="shared" ref="L331" si="390">K331</f>
        <v>526680</v>
      </c>
      <c r="M331" s="48"/>
      <c r="N331" s="48"/>
      <c r="O331" s="26" t="s">
        <v>40</v>
      </c>
      <c r="P331" s="25" t="s">
        <v>74</v>
      </c>
      <c r="Q331" s="29">
        <v>0</v>
      </c>
    </row>
    <row r="332" spans="1:17" ht="39">
      <c r="A332" s="25" t="s">
        <v>1545</v>
      </c>
      <c r="B332" s="26" t="s">
        <v>116</v>
      </c>
      <c r="C332" s="27" t="s">
        <v>1996</v>
      </c>
      <c r="D332" s="27" t="s">
        <v>292</v>
      </c>
      <c r="E332" s="27" t="s">
        <v>2040</v>
      </c>
      <c r="F332" s="27" t="s">
        <v>295</v>
      </c>
      <c r="G332" s="27" t="s">
        <v>89</v>
      </c>
      <c r="H332" s="27" t="s">
        <v>116</v>
      </c>
      <c r="I332" s="26">
        <v>1</v>
      </c>
      <c r="J332" s="28">
        <v>352980</v>
      </c>
      <c r="K332" s="28">
        <f t="shared" ref="K332" si="391">I332*J332</f>
        <v>352980</v>
      </c>
      <c r="L332" s="28">
        <f t="shared" ref="L332" si="392">K332</f>
        <v>352980</v>
      </c>
      <c r="M332" s="48"/>
      <c r="N332" s="48"/>
      <c r="O332" s="26" t="s">
        <v>40</v>
      </c>
      <c r="P332" s="25" t="s">
        <v>75</v>
      </c>
      <c r="Q332" s="29">
        <v>0</v>
      </c>
    </row>
    <row r="333" spans="1:17" ht="75" customHeight="1">
      <c r="A333" s="25" t="s">
        <v>1545</v>
      </c>
      <c r="B333" s="26" t="s">
        <v>116</v>
      </c>
      <c r="C333" s="27" t="s">
        <v>1996</v>
      </c>
      <c r="D333" s="27" t="s">
        <v>292</v>
      </c>
      <c r="E333" s="27" t="s">
        <v>2933</v>
      </c>
      <c r="F333" s="27" t="s">
        <v>2934</v>
      </c>
      <c r="G333" s="27" t="s">
        <v>89</v>
      </c>
      <c r="H333" s="27" t="s">
        <v>116</v>
      </c>
      <c r="I333" s="26">
        <v>1</v>
      </c>
      <c r="J333" s="28">
        <v>460800</v>
      </c>
      <c r="K333" s="28">
        <f t="shared" ref="K333" si="393">I333*J333</f>
        <v>460800</v>
      </c>
      <c r="L333" s="28">
        <f t="shared" ref="L333" si="394">K333</f>
        <v>460800</v>
      </c>
      <c r="M333" s="48"/>
      <c r="N333" s="48"/>
      <c r="O333" s="26" t="s">
        <v>26</v>
      </c>
      <c r="P333" s="25" t="s">
        <v>76</v>
      </c>
      <c r="Q333" s="29">
        <v>0</v>
      </c>
    </row>
    <row r="334" spans="1:17" ht="39">
      <c r="A334" s="25" t="s">
        <v>1545</v>
      </c>
      <c r="B334" s="26" t="s">
        <v>116</v>
      </c>
      <c r="C334" s="27" t="s">
        <v>1996</v>
      </c>
      <c r="D334" s="27" t="s">
        <v>292</v>
      </c>
      <c r="E334" s="27" t="s">
        <v>2041</v>
      </c>
      <c r="F334" s="27" t="s">
        <v>296</v>
      </c>
      <c r="G334" s="27" t="s">
        <v>89</v>
      </c>
      <c r="H334" s="27" t="s">
        <v>116</v>
      </c>
      <c r="I334" s="26">
        <v>1</v>
      </c>
      <c r="J334" s="28">
        <v>337500</v>
      </c>
      <c r="K334" s="28">
        <f t="shared" ref="K334" si="395">I334*J334</f>
        <v>337500</v>
      </c>
      <c r="L334" s="28">
        <f t="shared" ref="L334" si="396">K334</f>
        <v>337500</v>
      </c>
      <c r="M334" s="48"/>
      <c r="N334" s="48"/>
      <c r="O334" s="26" t="s">
        <v>40</v>
      </c>
      <c r="P334" s="25" t="s">
        <v>78</v>
      </c>
      <c r="Q334" s="29">
        <v>0</v>
      </c>
    </row>
    <row r="335" spans="1:17" ht="39">
      <c r="A335" s="25" t="s">
        <v>1545</v>
      </c>
      <c r="B335" s="26" t="s">
        <v>116</v>
      </c>
      <c r="C335" s="27" t="s">
        <v>1996</v>
      </c>
      <c r="D335" s="27" t="s">
        <v>292</v>
      </c>
      <c r="E335" s="27" t="s">
        <v>2042</v>
      </c>
      <c r="F335" s="27" t="s">
        <v>297</v>
      </c>
      <c r="G335" s="27" t="s">
        <v>89</v>
      </c>
      <c r="H335" s="27" t="s">
        <v>116</v>
      </c>
      <c r="I335" s="26">
        <v>1</v>
      </c>
      <c r="J335" s="28">
        <v>633150</v>
      </c>
      <c r="K335" s="28">
        <f t="shared" ref="K335" si="397">I335*J335</f>
        <v>633150</v>
      </c>
      <c r="L335" s="28">
        <f t="shared" ref="L335" si="398">K335</f>
        <v>633150</v>
      </c>
      <c r="M335" s="48"/>
      <c r="N335" s="48"/>
      <c r="O335" s="26" t="s">
        <v>40</v>
      </c>
      <c r="P335" s="25" t="s">
        <v>80</v>
      </c>
      <c r="Q335" s="29">
        <v>0</v>
      </c>
    </row>
    <row r="336" spans="1:17" ht="39">
      <c r="A336" s="25" t="s">
        <v>1545</v>
      </c>
      <c r="B336" s="26" t="s">
        <v>116</v>
      </c>
      <c r="C336" s="27" t="s">
        <v>1996</v>
      </c>
      <c r="D336" s="27" t="s">
        <v>292</v>
      </c>
      <c r="E336" s="27" t="s">
        <v>2043</v>
      </c>
      <c r="F336" s="27" t="s">
        <v>298</v>
      </c>
      <c r="G336" s="27" t="s">
        <v>89</v>
      </c>
      <c r="H336" s="27" t="s">
        <v>116</v>
      </c>
      <c r="I336" s="26">
        <v>1</v>
      </c>
      <c r="J336" s="28">
        <v>820071.43</v>
      </c>
      <c r="K336" s="28">
        <f t="shared" ref="K336" si="399">I336*J336</f>
        <v>820071.43</v>
      </c>
      <c r="L336" s="28">
        <f t="shared" ref="L336" si="400">K336</f>
        <v>820071.43</v>
      </c>
      <c r="M336" s="48"/>
      <c r="N336" s="48"/>
      <c r="O336" s="26" t="s">
        <v>40</v>
      </c>
      <c r="P336" s="25" t="s">
        <v>81</v>
      </c>
      <c r="Q336" s="29">
        <v>0</v>
      </c>
    </row>
    <row r="337" spans="1:17" ht="39">
      <c r="A337" s="25" t="s">
        <v>1545</v>
      </c>
      <c r="B337" s="26" t="s">
        <v>116</v>
      </c>
      <c r="C337" s="27" t="s">
        <v>1996</v>
      </c>
      <c r="D337" s="27" t="s">
        <v>292</v>
      </c>
      <c r="E337" s="27" t="s">
        <v>2044</v>
      </c>
      <c r="F337" s="27" t="s">
        <v>299</v>
      </c>
      <c r="G337" s="27" t="s">
        <v>89</v>
      </c>
      <c r="H337" s="27" t="s">
        <v>116</v>
      </c>
      <c r="I337" s="26">
        <v>1</v>
      </c>
      <c r="J337" s="28">
        <v>325680</v>
      </c>
      <c r="K337" s="28">
        <f t="shared" ref="K337" si="401">I337*J337</f>
        <v>325680</v>
      </c>
      <c r="L337" s="28">
        <f t="shared" ref="L337" si="402">K337</f>
        <v>325680</v>
      </c>
      <c r="M337" s="48"/>
      <c r="N337" s="48"/>
      <c r="O337" s="26" t="s">
        <v>40</v>
      </c>
      <c r="P337" s="25" t="s">
        <v>82</v>
      </c>
      <c r="Q337" s="29">
        <v>0</v>
      </c>
    </row>
    <row r="338" spans="1:17" ht="39">
      <c r="A338" s="25" t="s">
        <v>1545</v>
      </c>
      <c r="B338" s="26" t="s">
        <v>116</v>
      </c>
      <c r="C338" s="27" t="s">
        <v>1996</v>
      </c>
      <c r="D338" s="27" t="s">
        <v>292</v>
      </c>
      <c r="E338" s="27" t="s">
        <v>2045</v>
      </c>
      <c r="F338" s="27" t="s">
        <v>300</v>
      </c>
      <c r="G338" s="27" t="s">
        <v>89</v>
      </c>
      <c r="H338" s="27" t="s">
        <v>116</v>
      </c>
      <c r="I338" s="26">
        <v>1</v>
      </c>
      <c r="J338" s="28">
        <v>432000</v>
      </c>
      <c r="K338" s="28">
        <f t="shared" si="331"/>
        <v>432000</v>
      </c>
      <c r="L338" s="28">
        <f t="shared" si="332"/>
        <v>432000</v>
      </c>
      <c r="M338" s="48"/>
      <c r="N338" s="48"/>
      <c r="O338" s="26" t="s">
        <v>40</v>
      </c>
      <c r="P338" s="25" t="s">
        <v>83</v>
      </c>
      <c r="Q338" s="29">
        <v>0</v>
      </c>
    </row>
    <row r="339" spans="1:17" ht="39">
      <c r="A339" s="25" t="s">
        <v>1545</v>
      </c>
      <c r="B339" s="26" t="s">
        <v>116</v>
      </c>
      <c r="C339" s="27" t="s">
        <v>1996</v>
      </c>
      <c r="D339" s="27" t="s">
        <v>292</v>
      </c>
      <c r="E339" s="27" t="s">
        <v>2046</v>
      </c>
      <c r="F339" s="27" t="s">
        <v>307</v>
      </c>
      <c r="G339" s="27" t="s">
        <v>89</v>
      </c>
      <c r="H339" s="27" t="s">
        <v>116</v>
      </c>
      <c r="I339" s="26">
        <v>1</v>
      </c>
      <c r="J339" s="28">
        <v>828000</v>
      </c>
      <c r="K339" s="28">
        <f t="shared" ref="K339" si="403">I339*J339</f>
        <v>828000</v>
      </c>
      <c r="L339" s="28">
        <f t="shared" ref="L339" si="404">K339</f>
        <v>828000</v>
      </c>
      <c r="M339" s="48"/>
      <c r="N339" s="48"/>
      <c r="O339" s="26" t="s">
        <v>40</v>
      </c>
      <c r="P339" s="25" t="s">
        <v>87</v>
      </c>
      <c r="Q339" s="29">
        <v>0</v>
      </c>
    </row>
    <row r="340" spans="1:17" ht="26.25">
      <c r="A340" s="25" t="s">
        <v>1545</v>
      </c>
      <c r="B340" s="26" t="s">
        <v>90</v>
      </c>
      <c r="C340" s="27" t="s">
        <v>1997</v>
      </c>
      <c r="D340" s="27" t="s">
        <v>301</v>
      </c>
      <c r="E340" s="27" t="s">
        <v>3784</v>
      </c>
      <c r="F340" s="27" t="s">
        <v>3785</v>
      </c>
      <c r="G340" s="27" t="s">
        <v>31</v>
      </c>
      <c r="H340" s="27" t="s">
        <v>71</v>
      </c>
      <c r="I340" s="26">
        <v>51</v>
      </c>
      <c r="J340" s="28">
        <v>8000</v>
      </c>
      <c r="K340" s="28">
        <f t="shared" ref="K340" si="405">I340*J340</f>
        <v>408000</v>
      </c>
      <c r="L340" s="28">
        <f t="shared" ref="L340" si="406">K340</f>
        <v>408000</v>
      </c>
      <c r="M340" s="48"/>
      <c r="N340" s="48"/>
      <c r="O340" s="26" t="s">
        <v>26</v>
      </c>
      <c r="P340" s="25" t="s">
        <v>25</v>
      </c>
      <c r="Q340" s="29">
        <v>0</v>
      </c>
    </row>
    <row r="341" spans="1:17" ht="39">
      <c r="A341" s="25" t="s">
        <v>1545</v>
      </c>
      <c r="B341" s="26" t="s">
        <v>90</v>
      </c>
      <c r="C341" s="27" t="s">
        <v>3786</v>
      </c>
      <c r="D341" s="27" t="s">
        <v>3787</v>
      </c>
      <c r="E341" s="27" t="s">
        <v>3788</v>
      </c>
      <c r="F341" s="27" t="s">
        <v>3789</v>
      </c>
      <c r="G341" s="27" t="s">
        <v>42</v>
      </c>
      <c r="H341" s="27" t="s">
        <v>71</v>
      </c>
      <c r="I341" s="26">
        <v>130</v>
      </c>
      <c r="J341" s="28">
        <v>2101.64</v>
      </c>
      <c r="K341" s="28">
        <f t="shared" ref="K341" si="407">I341*J341</f>
        <v>273213.2</v>
      </c>
      <c r="L341" s="28">
        <f t="shared" ref="L341" si="408">K341</f>
        <v>273213.2</v>
      </c>
      <c r="M341" s="34"/>
      <c r="N341" s="34"/>
      <c r="O341" s="26" t="s">
        <v>48</v>
      </c>
      <c r="P341" s="25">
        <v>751410000</v>
      </c>
      <c r="Q341" s="29">
        <v>0</v>
      </c>
    </row>
    <row r="342" spans="1:17" ht="64.5">
      <c r="A342" s="25" t="s">
        <v>1545</v>
      </c>
      <c r="B342" s="26" t="s">
        <v>90</v>
      </c>
      <c r="C342" s="27" t="s">
        <v>3790</v>
      </c>
      <c r="D342" s="27" t="s">
        <v>3791</v>
      </c>
      <c r="E342" s="27" t="s">
        <v>3792</v>
      </c>
      <c r="F342" s="27" t="s">
        <v>3793</v>
      </c>
      <c r="G342" s="27" t="s">
        <v>42</v>
      </c>
      <c r="H342" s="27" t="s">
        <v>483</v>
      </c>
      <c r="I342" s="26">
        <v>120</v>
      </c>
      <c r="J342" s="28">
        <v>1071.42</v>
      </c>
      <c r="K342" s="28">
        <f t="shared" ref="K342" si="409">I342*J342</f>
        <v>128570.40000000001</v>
      </c>
      <c r="L342" s="28">
        <f t="shared" ref="L342" si="410">K342</f>
        <v>128570.40000000001</v>
      </c>
      <c r="M342" s="34"/>
      <c r="N342" s="34"/>
      <c r="O342" s="26" t="s">
        <v>48</v>
      </c>
      <c r="P342" s="25">
        <v>751410000</v>
      </c>
      <c r="Q342" s="29">
        <v>0</v>
      </c>
    </row>
    <row r="343" spans="1:17" ht="51.75">
      <c r="A343" s="25" t="s">
        <v>1545</v>
      </c>
      <c r="B343" s="26" t="s">
        <v>5</v>
      </c>
      <c r="C343" s="27" t="s">
        <v>1998</v>
      </c>
      <c r="D343" s="27" t="s">
        <v>302</v>
      </c>
      <c r="E343" s="27" t="s">
        <v>2047</v>
      </c>
      <c r="F343" s="27" t="s">
        <v>308</v>
      </c>
      <c r="G343" s="27" t="s">
        <v>31</v>
      </c>
      <c r="H343" s="27" t="s">
        <v>21</v>
      </c>
      <c r="I343" s="26">
        <v>1</v>
      </c>
      <c r="J343" s="28">
        <v>24503660.710000001</v>
      </c>
      <c r="K343" s="28">
        <f t="shared" ref="K343" si="411">I343*J343</f>
        <v>24503660.710000001</v>
      </c>
      <c r="L343" s="28">
        <f t="shared" ref="L343" si="412">K343</f>
        <v>24503660.710000001</v>
      </c>
      <c r="M343" s="26"/>
      <c r="N343" s="26"/>
      <c r="O343" s="26" t="s">
        <v>27</v>
      </c>
      <c r="P343" s="25" t="s">
        <v>25</v>
      </c>
      <c r="Q343" s="29">
        <v>0</v>
      </c>
    </row>
    <row r="344" spans="1:17" ht="59.25" customHeight="1">
      <c r="A344" s="25" t="s">
        <v>1545</v>
      </c>
      <c r="B344" s="26" t="s">
        <v>90</v>
      </c>
      <c r="C344" s="27" t="s">
        <v>303</v>
      </c>
      <c r="D344" s="27" t="s">
        <v>303</v>
      </c>
      <c r="E344" s="27" t="s">
        <v>3772</v>
      </c>
      <c r="F344" s="27" t="s">
        <v>3773</v>
      </c>
      <c r="G344" s="27" t="s">
        <v>31</v>
      </c>
      <c r="H344" s="27" t="s">
        <v>71</v>
      </c>
      <c r="I344" s="26">
        <v>113</v>
      </c>
      <c r="J344" s="28">
        <v>3047.52</v>
      </c>
      <c r="K344" s="28">
        <f t="shared" ref="K344" si="413">I344*J344</f>
        <v>344369.76</v>
      </c>
      <c r="L344" s="28">
        <f t="shared" ref="L344" si="414">K344</f>
        <v>344369.76</v>
      </c>
      <c r="M344" s="48"/>
      <c r="N344" s="48"/>
      <c r="O344" s="26" t="s">
        <v>26</v>
      </c>
      <c r="P344" s="25">
        <v>751410000</v>
      </c>
      <c r="Q344" s="29">
        <v>0</v>
      </c>
    </row>
    <row r="345" spans="1:17" ht="61.5" customHeight="1">
      <c r="A345" s="25" t="s">
        <v>1545</v>
      </c>
      <c r="B345" s="26" t="s">
        <v>90</v>
      </c>
      <c r="C345" s="27" t="s">
        <v>303</v>
      </c>
      <c r="D345" s="27" t="s">
        <v>303</v>
      </c>
      <c r="E345" s="27" t="s">
        <v>3242</v>
      </c>
      <c r="F345" s="27" t="s">
        <v>3243</v>
      </c>
      <c r="G345" s="27" t="s">
        <v>31</v>
      </c>
      <c r="H345" s="27" t="s">
        <v>71</v>
      </c>
      <c r="I345" s="26">
        <v>91</v>
      </c>
      <c r="J345" s="28">
        <v>3772.32</v>
      </c>
      <c r="K345" s="28">
        <f t="shared" ref="K345" si="415">I345*J345</f>
        <v>343281.12</v>
      </c>
      <c r="L345" s="28">
        <f t="shared" ref="L345" si="416">K345</f>
        <v>343281.12</v>
      </c>
      <c r="M345" s="26"/>
      <c r="N345" s="26"/>
      <c r="O345" s="26" t="s">
        <v>26</v>
      </c>
      <c r="P345" s="25">
        <v>751410000</v>
      </c>
      <c r="Q345" s="29">
        <v>0</v>
      </c>
    </row>
    <row r="346" spans="1:17" ht="47.25" customHeight="1">
      <c r="A346" s="25" t="s">
        <v>1545</v>
      </c>
      <c r="B346" s="26" t="s">
        <v>90</v>
      </c>
      <c r="C346" s="27" t="s">
        <v>303</v>
      </c>
      <c r="D346" s="27" t="s">
        <v>303</v>
      </c>
      <c r="E346" s="27" t="s">
        <v>3765</v>
      </c>
      <c r="F346" s="27" t="s">
        <v>3764</v>
      </c>
      <c r="G346" s="27" t="s">
        <v>31</v>
      </c>
      <c r="H346" s="27" t="s">
        <v>71</v>
      </c>
      <c r="I346" s="26">
        <v>174</v>
      </c>
      <c r="J346" s="28">
        <v>2690</v>
      </c>
      <c r="K346" s="28">
        <f t="shared" ref="K346" si="417">I346*J346</f>
        <v>468060</v>
      </c>
      <c r="L346" s="28">
        <f t="shared" ref="L346" si="418">K346</f>
        <v>468060</v>
      </c>
      <c r="M346" s="48"/>
      <c r="N346" s="48"/>
      <c r="O346" s="26" t="s">
        <v>26</v>
      </c>
      <c r="P346" s="25" t="s">
        <v>25</v>
      </c>
      <c r="Q346" s="29">
        <v>0</v>
      </c>
    </row>
    <row r="347" spans="1:17" ht="26.25">
      <c r="A347" s="25" t="s">
        <v>1545</v>
      </c>
      <c r="B347" s="26" t="s">
        <v>90</v>
      </c>
      <c r="C347" s="35" t="s">
        <v>303</v>
      </c>
      <c r="D347" s="35" t="s">
        <v>303</v>
      </c>
      <c r="E347" s="35" t="s">
        <v>3033</v>
      </c>
      <c r="F347" s="35" t="s">
        <v>3034</v>
      </c>
      <c r="G347" s="35" t="s">
        <v>31</v>
      </c>
      <c r="H347" s="35" t="s">
        <v>71</v>
      </c>
      <c r="I347" s="34">
        <v>66</v>
      </c>
      <c r="J347" s="38">
        <v>3660</v>
      </c>
      <c r="K347" s="28">
        <f t="shared" ref="K347" si="419">I347*J347</f>
        <v>241560</v>
      </c>
      <c r="L347" s="28">
        <f t="shared" ref="L347" si="420">K347</f>
        <v>241560</v>
      </c>
      <c r="M347" s="50"/>
      <c r="N347" s="50"/>
      <c r="O347" s="26" t="s">
        <v>26</v>
      </c>
      <c r="P347" s="33">
        <v>711310000</v>
      </c>
      <c r="Q347" s="29">
        <v>0</v>
      </c>
    </row>
    <row r="348" spans="1:17" ht="26.25">
      <c r="A348" s="25" t="s">
        <v>1545</v>
      </c>
      <c r="B348" s="26" t="s">
        <v>90</v>
      </c>
      <c r="C348" s="35" t="s">
        <v>303</v>
      </c>
      <c r="D348" s="35" t="s">
        <v>303</v>
      </c>
      <c r="E348" s="35" t="s">
        <v>3127</v>
      </c>
      <c r="F348" s="35" t="s">
        <v>3127</v>
      </c>
      <c r="G348" s="35" t="s">
        <v>31</v>
      </c>
      <c r="H348" s="35" t="s">
        <v>71</v>
      </c>
      <c r="I348" s="34">
        <v>126</v>
      </c>
      <c r="J348" s="38">
        <v>3660</v>
      </c>
      <c r="K348" s="28">
        <f t="shared" ref="K348" si="421">I348*J348</f>
        <v>461160</v>
      </c>
      <c r="L348" s="28">
        <f t="shared" ref="L348" si="422">K348</f>
        <v>461160</v>
      </c>
      <c r="M348" s="50"/>
      <c r="N348" s="50"/>
      <c r="O348" s="26" t="s">
        <v>26</v>
      </c>
      <c r="P348" s="33">
        <v>751110000</v>
      </c>
      <c r="Q348" s="29">
        <v>0</v>
      </c>
    </row>
    <row r="349" spans="1:17" ht="26.25">
      <c r="A349" s="25" t="s">
        <v>1545</v>
      </c>
      <c r="B349" s="26" t="s">
        <v>90</v>
      </c>
      <c r="C349" s="35" t="s">
        <v>303</v>
      </c>
      <c r="D349" s="35" t="s">
        <v>303</v>
      </c>
      <c r="E349" s="35" t="s">
        <v>3128</v>
      </c>
      <c r="F349" s="35" t="s">
        <v>3128</v>
      </c>
      <c r="G349" s="35" t="s">
        <v>31</v>
      </c>
      <c r="H349" s="35" t="s">
        <v>71</v>
      </c>
      <c r="I349" s="34">
        <v>48</v>
      </c>
      <c r="J349" s="38">
        <v>3660</v>
      </c>
      <c r="K349" s="28">
        <f t="shared" ref="K349" si="423">I349*J349</f>
        <v>175680</v>
      </c>
      <c r="L349" s="28">
        <f t="shared" ref="L349" si="424">K349</f>
        <v>175680</v>
      </c>
      <c r="M349" s="50"/>
      <c r="N349" s="50"/>
      <c r="O349" s="26" t="s">
        <v>26</v>
      </c>
      <c r="P349" s="33">
        <v>151010000</v>
      </c>
      <c r="Q349" s="29">
        <v>0</v>
      </c>
    </row>
    <row r="350" spans="1:17" ht="26.25">
      <c r="A350" s="25" t="s">
        <v>1545</v>
      </c>
      <c r="B350" s="26" t="s">
        <v>90</v>
      </c>
      <c r="C350" s="35" t="s">
        <v>303</v>
      </c>
      <c r="D350" s="35" t="s">
        <v>303</v>
      </c>
      <c r="E350" s="35" t="s">
        <v>3129</v>
      </c>
      <c r="F350" s="35" t="s">
        <v>3129</v>
      </c>
      <c r="G350" s="35" t="s">
        <v>31</v>
      </c>
      <c r="H350" s="35" t="s">
        <v>71</v>
      </c>
      <c r="I350" s="34">
        <v>54</v>
      </c>
      <c r="J350" s="38">
        <v>3660</v>
      </c>
      <c r="K350" s="28">
        <f t="shared" ref="K350" si="425">I350*J350</f>
        <v>197640</v>
      </c>
      <c r="L350" s="28">
        <f t="shared" ref="L350" si="426">K350</f>
        <v>197640</v>
      </c>
      <c r="M350" s="50"/>
      <c r="N350" s="50"/>
      <c r="O350" s="26" t="s">
        <v>26</v>
      </c>
      <c r="P350" s="33">
        <v>231010000</v>
      </c>
      <c r="Q350" s="29">
        <v>0</v>
      </c>
    </row>
    <row r="351" spans="1:17" ht="26.25">
      <c r="A351" s="25" t="s">
        <v>1545</v>
      </c>
      <c r="B351" s="26" t="s">
        <v>90</v>
      </c>
      <c r="C351" s="35" t="s">
        <v>303</v>
      </c>
      <c r="D351" s="35" t="s">
        <v>303</v>
      </c>
      <c r="E351" s="35" t="s">
        <v>3130</v>
      </c>
      <c r="F351" s="35" t="s">
        <v>3130</v>
      </c>
      <c r="G351" s="35" t="s">
        <v>31</v>
      </c>
      <c r="H351" s="35" t="s">
        <v>71</v>
      </c>
      <c r="I351" s="34">
        <v>42</v>
      </c>
      <c r="J351" s="38">
        <v>3660</v>
      </c>
      <c r="K351" s="28">
        <f t="shared" ref="K351" si="427">I351*J351</f>
        <v>153720</v>
      </c>
      <c r="L351" s="28">
        <f t="shared" ref="L351" si="428">K351</f>
        <v>153720</v>
      </c>
      <c r="M351" s="50"/>
      <c r="N351" s="50"/>
      <c r="O351" s="26" t="s">
        <v>26</v>
      </c>
      <c r="P351" s="33">
        <v>631010000</v>
      </c>
      <c r="Q351" s="29">
        <v>0</v>
      </c>
    </row>
    <row r="352" spans="1:17" ht="26.25">
      <c r="A352" s="25" t="s">
        <v>1545</v>
      </c>
      <c r="B352" s="26" t="s">
        <v>90</v>
      </c>
      <c r="C352" s="35" t="s">
        <v>303</v>
      </c>
      <c r="D352" s="35" t="s">
        <v>303</v>
      </c>
      <c r="E352" s="35" t="s">
        <v>3131</v>
      </c>
      <c r="F352" s="35" t="s">
        <v>3131</v>
      </c>
      <c r="G352" s="35" t="s">
        <v>31</v>
      </c>
      <c r="H352" s="35" t="s">
        <v>71</v>
      </c>
      <c r="I352" s="34">
        <v>48</v>
      </c>
      <c r="J352" s="38">
        <v>3660</v>
      </c>
      <c r="K352" s="28">
        <f t="shared" ref="K352" si="429">I352*J352</f>
        <v>175680</v>
      </c>
      <c r="L352" s="28">
        <f t="shared" ref="L352" si="430">K352</f>
        <v>175680</v>
      </c>
      <c r="M352" s="50"/>
      <c r="N352" s="50"/>
      <c r="O352" s="26" t="s">
        <v>26</v>
      </c>
      <c r="P352" s="33">
        <v>311010000</v>
      </c>
      <c r="Q352" s="29">
        <v>0</v>
      </c>
    </row>
    <row r="353" spans="1:17" ht="26.25">
      <c r="A353" s="25" t="s">
        <v>1545</v>
      </c>
      <c r="B353" s="26" t="s">
        <v>90</v>
      </c>
      <c r="C353" s="35" t="s">
        <v>303</v>
      </c>
      <c r="D353" s="35" t="s">
        <v>303</v>
      </c>
      <c r="E353" s="35" t="s">
        <v>3132</v>
      </c>
      <c r="F353" s="35" t="s">
        <v>3132</v>
      </c>
      <c r="G353" s="35" t="s">
        <v>31</v>
      </c>
      <c r="H353" s="35" t="s">
        <v>71</v>
      </c>
      <c r="I353" s="34">
        <v>48</v>
      </c>
      <c r="J353" s="38">
        <v>3660</v>
      </c>
      <c r="K353" s="28">
        <f t="shared" ref="K353" si="431">I353*J353</f>
        <v>175680</v>
      </c>
      <c r="L353" s="28">
        <f t="shared" ref="L353" si="432">K353</f>
        <v>175680</v>
      </c>
      <c r="M353" s="50"/>
      <c r="N353" s="50"/>
      <c r="O353" s="26" t="s">
        <v>26</v>
      </c>
      <c r="P353" s="33">
        <v>271010000</v>
      </c>
      <c r="Q353" s="29">
        <v>0</v>
      </c>
    </row>
    <row r="354" spans="1:17" ht="26.25">
      <c r="A354" s="25" t="s">
        <v>1545</v>
      </c>
      <c r="B354" s="26" t="s">
        <v>90</v>
      </c>
      <c r="C354" s="35" t="s">
        <v>303</v>
      </c>
      <c r="D354" s="35" t="s">
        <v>303</v>
      </c>
      <c r="E354" s="35" t="s">
        <v>3133</v>
      </c>
      <c r="F354" s="35" t="s">
        <v>3133</v>
      </c>
      <c r="G354" s="35" t="s">
        <v>31</v>
      </c>
      <c r="H354" s="35" t="s">
        <v>71</v>
      </c>
      <c r="I354" s="34">
        <v>66</v>
      </c>
      <c r="J354" s="38">
        <v>3660</v>
      </c>
      <c r="K354" s="28">
        <f t="shared" ref="K354" si="433">I354*J354</f>
        <v>241560</v>
      </c>
      <c r="L354" s="28">
        <f t="shared" ref="L354" si="434">K354</f>
        <v>241560</v>
      </c>
      <c r="M354" s="50"/>
      <c r="N354" s="50"/>
      <c r="O354" s="26" t="s">
        <v>26</v>
      </c>
      <c r="P354" s="33">
        <v>351010000</v>
      </c>
      <c r="Q354" s="29">
        <v>0</v>
      </c>
    </row>
    <row r="355" spans="1:17" ht="26.25">
      <c r="A355" s="25" t="s">
        <v>1545</v>
      </c>
      <c r="B355" s="26" t="s">
        <v>90</v>
      </c>
      <c r="C355" s="35" t="s">
        <v>303</v>
      </c>
      <c r="D355" s="35" t="s">
        <v>303</v>
      </c>
      <c r="E355" s="35" t="s">
        <v>3134</v>
      </c>
      <c r="F355" s="35" t="s">
        <v>3134</v>
      </c>
      <c r="G355" s="35" t="s">
        <v>31</v>
      </c>
      <c r="H355" s="35" t="s">
        <v>71</v>
      </c>
      <c r="I355" s="34">
        <v>36</v>
      </c>
      <c r="J355" s="38">
        <v>3660</v>
      </c>
      <c r="K355" s="28">
        <f t="shared" ref="K355" si="435">I355*J355</f>
        <v>131760</v>
      </c>
      <c r="L355" s="28">
        <f t="shared" ref="L355" si="436">K355</f>
        <v>131760</v>
      </c>
      <c r="M355" s="50"/>
      <c r="N355" s="50"/>
      <c r="O355" s="26" t="s">
        <v>26</v>
      </c>
      <c r="P355" s="33">
        <v>431010000</v>
      </c>
      <c r="Q355" s="29">
        <v>0</v>
      </c>
    </row>
    <row r="356" spans="1:17" ht="26.25">
      <c r="A356" s="25" t="s">
        <v>1545</v>
      </c>
      <c r="B356" s="26" t="s">
        <v>90</v>
      </c>
      <c r="C356" s="35" t="s">
        <v>303</v>
      </c>
      <c r="D356" s="35" t="s">
        <v>303</v>
      </c>
      <c r="E356" s="35" t="s">
        <v>3135</v>
      </c>
      <c r="F356" s="35" t="s">
        <v>3135</v>
      </c>
      <c r="G356" s="35" t="s">
        <v>31</v>
      </c>
      <c r="H356" s="35" t="s">
        <v>71</v>
      </c>
      <c r="I356" s="34">
        <v>48</v>
      </c>
      <c r="J356" s="38">
        <v>3660</v>
      </c>
      <c r="K356" s="28">
        <f t="shared" ref="K356" si="437">I356*J356</f>
        <v>175680</v>
      </c>
      <c r="L356" s="28">
        <f t="shared" ref="L356" si="438">K356</f>
        <v>175680</v>
      </c>
      <c r="M356" s="50"/>
      <c r="N356" s="50"/>
      <c r="O356" s="26" t="s">
        <v>26</v>
      </c>
      <c r="P356" s="33">
        <v>391010000</v>
      </c>
      <c r="Q356" s="29">
        <v>0</v>
      </c>
    </row>
    <row r="357" spans="1:17" ht="26.25">
      <c r="A357" s="25" t="s">
        <v>1545</v>
      </c>
      <c r="B357" s="26" t="s">
        <v>90</v>
      </c>
      <c r="C357" s="35" t="s">
        <v>303</v>
      </c>
      <c r="D357" s="35" t="s">
        <v>303</v>
      </c>
      <c r="E357" s="35" t="s">
        <v>3136</v>
      </c>
      <c r="F357" s="35" t="s">
        <v>3136</v>
      </c>
      <c r="G357" s="35" t="s">
        <v>31</v>
      </c>
      <c r="H357" s="35" t="s">
        <v>71</v>
      </c>
      <c r="I357" s="34">
        <v>36</v>
      </c>
      <c r="J357" s="38">
        <v>3660</v>
      </c>
      <c r="K357" s="28">
        <f t="shared" ref="K357" si="439">I357*J357</f>
        <v>131760</v>
      </c>
      <c r="L357" s="28">
        <f t="shared" ref="L357" si="440">K357</f>
        <v>131760</v>
      </c>
      <c r="M357" s="50"/>
      <c r="N357" s="50"/>
      <c r="O357" s="26" t="s">
        <v>26</v>
      </c>
      <c r="P357" s="33">
        <v>471010000</v>
      </c>
      <c r="Q357" s="29">
        <v>0</v>
      </c>
    </row>
    <row r="358" spans="1:17" ht="26.25">
      <c r="A358" s="25" t="s">
        <v>1545</v>
      </c>
      <c r="B358" s="26" t="s">
        <v>90</v>
      </c>
      <c r="C358" s="35" t="s">
        <v>303</v>
      </c>
      <c r="D358" s="35" t="s">
        <v>303</v>
      </c>
      <c r="E358" s="35" t="s">
        <v>3137</v>
      </c>
      <c r="F358" s="35" t="s">
        <v>3137</v>
      </c>
      <c r="G358" s="35" t="s">
        <v>31</v>
      </c>
      <c r="H358" s="35" t="s">
        <v>71</v>
      </c>
      <c r="I358" s="34">
        <v>36</v>
      </c>
      <c r="J358" s="38">
        <v>3660</v>
      </c>
      <c r="K358" s="28">
        <f t="shared" ref="K358" si="441">I358*J358</f>
        <v>131760</v>
      </c>
      <c r="L358" s="28">
        <f t="shared" ref="L358" si="442">K358</f>
        <v>131760</v>
      </c>
      <c r="M358" s="50"/>
      <c r="N358" s="50"/>
      <c r="O358" s="26" t="s">
        <v>26</v>
      </c>
      <c r="P358" s="33">
        <v>551010000</v>
      </c>
      <c r="Q358" s="29">
        <v>0</v>
      </c>
    </row>
    <row r="359" spans="1:17" ht="26.25">
      <c r="A359" s="25" t="s">
        <v>1545</v>
      </c>
      <c r="B359" s="26" t="s">
        <v>90</v>
      </c>
      <c r="C359" s="35" t="s">
        <v>303</v>
      </c>
      <c r="D359" s="35" t="s">
        <v>303</v>
      </c>
      <c r="E359" s="35" t="s">
        <v>3138</v>
      </c>
      <c r="F359" s="35" t="s">
        <v>3139</v>
      </c>
      <c r="G359" s="35" t="s">
        <v>31</v>
      </c>
      <c r="H359" s="35" t="s">
        <v>71</v>
      </c>
      <c r="I359" s="34">
        <v>78</v>
      </c>
      <c r="J359" s="38">
        <v>3660</v>
      </c>
      <c r="K359" s="28">
        <f t="shared" ref="K359" si="443">I359*J359</f>
        <v>285480</v>
      </c>
      <c r="L359" s="28">
        <f t="shared" ref="L359" si="444">K359</f>
        <v>285480</v>
      </c>
      <c r="M359" s="50"/>
      <c r="N359" s="50"/>
      <c r="O359" s="26" t="s">
        <v>26</v>
      </c>
      <c r="P359" s="33">
        <v>511010000</v>
      </c>
      <c r="Q359" s="29">
        <v>0</v>
      </c>
    </row>
    <row r="360" spans="1:17" ht="26.25">
      <c r="A360" s="25" t="s">
        <v>1545</v>
      </c>
      <c r="B360" s="26" t="s">
        <v>90</v>
      </c>
      <c r="C360" s="35" t="s">
        <v>303</v>
      </c>
      <c r="D360" s="35" t="s">
        <v>303</v>
      </c>
      <c r="E360" s="35" t="s">
        <v>3140</v>
      </c>
      <c r="F360" s="35" t="s">
        <v>3140</v>
      </c>
      <c r="G360" s="35" t="s">
        <v>31</v>
      </c>
      <c r="H360" s="35" t="s">
        <v>71</v>
      </c>
      <c r="I360" s="34">
        <v>48</v>
      </c>
      <c r="J360" s="38">
        <v>3660</v>
      </c>
      <c r="K360" s="28">
        <f t="shared" ref="K360" si="445">I360*J360</f>
        <v>175680</v>
      </c>
      <c r="L360" s="28">
        <f t="shared" ref="L360" si="446">K360</f>
        <v>175680</v>
      </c>
      <c r="M360" s="50"/>
      <c r="N360" s="50"/>
      <c r="O360" s="26" t="s">
        <v>26</v>
      </c>
      <c r="P360" s="33">
        <v>591010000</v>
      </c>
      <c r="Q360" s="29">
        <v>0</v>
      </c>
    </row>
    <row r="361" spans="1:17" ht="26.25">
      <c r="A361" s="25" t="s">
        <v>1545</v>
      </c>
      <c r="B361" s="26" t="s">
        <v>90</v>
      </c>
      <c r="C361" s="35" t="s">
        <v>303</v>
      </c>
      <c r="D361" s="35" t="s">
        <v>303</v>
      </c>
      <c r="E361" s="35" t="s">
        <v>3141</v>
      </c>
      <c r="F361" s="35" t="s">
        <v>3141</v>
      </c>
      <c r="G361" s="35" t="s">
        <v>31</v>
      </c>
      <c r="H361" s="35" t="s">
        <v>71</v>
      </c>
      <c r="I361" s="34">
        <v>48</v>
      </c>
      <c r="J361" s="38">
        <v>3660</v>
      </c>
      <c r="K361" s="28">
        <f t="shared" ref="K361" si="447">I361*J361</f>
        <v>175680</v>
      </c>
      <c r="L361" s="28">
        <f t="shared" ref="L361" si="448">K361</f>
        <v>175680</v>
      </c>
      <c r="M361" s="50"/>
      <c r="N361" s="50"/>
      <c r="O361" s="26" t="s">
        <v>26</v>
      </c>
      <c r="P361" s="33">
        <v>191010000</v>
      </c>
      <c r="Q361" s="29">
        <v>0</v>
      </c>
    </row>
    <row r="362" spans="1:17" ht="26.25">
      <c r="A362" s="25" t="s">
        <v>1545</v>
      </c>
      <c r="B362" s="26" t="s">
        <v>90</v>
      </c>
      <c r="C362" s="35" t="s">
        <v>303</v>
      </c>
      <c r="D362" s="35" t="s">
        <v>303</v>
      </c>
      <c r="E362" s="35" t="s">
        <v>3142</v>
      </c>
      <c r="F362" s="35" t="s">
        <v>3142</v>
      </c>
      <c r="G362" s="35" t="s">
        <v>31</v>
      </c>
      <c r="H362" s="35" t="s">
        <v>71</v>
      </c>
      <c r="I362" s="34">
        <v>48</v>
      </c>
      <c r="J362" s="38">
        <v>3660</v>
      </c>
      <c r="K362" s="28">
        <f t="shared" ref="K362" si="449">I362*J362</f>
        <v>175680</v>
      </c>
      <c r="L362" s="28">
        <f t="shared" ref="L362" si="450">K362</f>
        <v>175680</v>
      </c>
      <c r="M362" s="50"/>
      <c r="N362" s="50"/>
      <c r="O362" s="26" t="s">
        <v>26</v>
      </c>
      <c r="P362" s="33">
        <v>111010000</v>
      </c>
      <c r="Q362" s="29">
        <v>0</v>
      </c>
    </row>
    <row r="363" spans="1:17" ht="39">
      <c r="A363" s="25" t="s">
        <v>1545</v>
      </c>
      <c r="B363" s="26" t="s">
        <v>90</v>
      </c>
      <c r="C363" s="35" t="s">
        <v>303</v>
      </c>
      <c r="D363" s="35" t="s">
        <v>303</v>
      </c>
      <c r="E363" s="35" t="s">
        <v>3143</v>
      </c>
      <c r="F363" s="35" t="s">
        <v>3143</v>
      </c>
      <c r="G363" s="35" t="s">
        <v>31</v>
      </c>
      <c r="H363" s="35" t="s">
        <v>71</v>
      </c>
      <c r="I363" s="34">
        <v>36</v>
      </c>
      <c r="J363" s="38">
        <v>3660</v>
      </c>
      <c r="K363" s="28">
        <f t="shared" ref="K363" si="451">I363*J363</f>
        <v>131760</v>
      </c>
      <c r="L363" s="28">
        <f t="shared" ref="L363" si="452">K363</f>
        <v>131760</v>
      </c>
      <c r="M363" s="50"/>
      <c r="N363" s="50"/>
      <c r="O363" s="26" t="s">
        <v>26</v>
      </c>
      <c r="P363" s="33">
        <v>632810000</v>
      </c>
      <c r="Q363" s="29">
        <v>0</v>
      </c>
    </row>
    <row r="364" spans="1:17" ht="39">
      <c r="A364" s="25" t="s">
        <v>1545</v>
      </c>
      <c r="B364" s="26" t="s">
        <v>90</v>
      </c>
      <c r="C364" s="35" t="s">
        <v>303</v>
      </c>
      <c r="D364" s="35" t="s">
        <v>303</v>
      </c>
      <c r="E364" s="35" t="s">
        <v>3144</v>
      </c>
      <c r="F364" s="35" t="s">
        <v>3144</v>
      </c>
      <c r="G364" s="35" t="s">
        <v>31</v>
      </c>
      <c r="H364" s="35" t="s">
        <v>71</v>
      </c>
      <c r="I364" s="34">
        <v>24</v>
      </c>
      <c r="J364" s="38">
        <v>3660</v>
      </c>
      <c r="K364" s="28">
        <f t="shared" ref="K364" si="453">I364*J364</f>
        <v>87840</v>
      </c>
      <c r="L364" s="28">
        <f t="shared" ref="L364" si="454">K364</f>
        <v>87840</v>
      </c>
      <c r="M364" s="50"/>
      <c r="N364" s="50"/>
      <c r="O364" s="26" t="s">
        <v>26</v>
      </c>
      <c r="P364" s="33">
        <v>351810000</v>
      </c>
      <c r="Q364" s="29">
        <v>0</v>
      </c>
    </row>
    <row r="365" spans="1:17" ht="26.25">
      <c r="A365" s="25" t="s">
        <v>1545</v>
      </c>
      <c r="B365" s="26" t="s">
        <v>90</v>
      </c>
      <c r="C365" s="35" t="s">
        <v>303</v>
      </c>
      <c r="D365" s="35" t="s">
        <v>303</v>
      </c>
      <c r="E365" s="35" t="s">
        <v>3145</v>
      </c>
      <c r="F365" s="35" t="s">
        <v>3145</v>
      </c>
      <c r="G365" s="35" t="s">
        <v>31</v>
      </c>
      <c r="H365" s="35" t="s">
        <v>71</v>
      </c>
      <c r="I365" s="34">
        <v>180</v>
      </c>
      <c r="J365" s="38">
        <v>3660</v>
      </c>
      <c r="K365" s="28">
        <f t="shared" ref="K365" si="455">I365*J365</f>
        <v>658800</v>
      </c>
      <c r="L365" s="28">
        <f t="shared" ref="L365" si="456">K365</f>
        <v>658800</v>
      </c>
      <c r="M365" s="50"/>
      <c r="N365" s="50"/>
      <c r="O365" s="26" t="s">
        <v>26</v>
      </c>
      <c r="P365" s="33">
        <v>751410000</v>
      </c>
      <c r="Q365" s="29">
        <v>0</v>
      </c>
    </row>
    <row r="366" spans="1:17" ht="26.25">
      <c r="A366" s="25" t="s">
        <v>1545</v>
      </c>
      <c r="B366" s="26" t="s">
        <v>90</v>
      </c>
      <c r="C366" s="27" t="s">
        <v>1997</v>
      </c>
      <c r="D366" s="27" t="s">
        <v>301</v>
      </c>
      <c r="E366" s="27" t="s">
        <v>3794</v>
      </c>
      <c r="F366" s="27" t="s">
        <v>3795</v>
      </c>
      <c r="G366" s="27" t="s">
        <v>31</v>
      </c>
      <c r="H366" s="27" t="s">
        <v>71</v>
      </c>
      <c r="I366" s="26">
        <v>17</v>
      </c>
      <c r="J366" s="28">
        <v>22900</v>
      </c>
      <c r="K366" s="28">
        <f t="shared" ref="K366" si="457">I366*J366</f>
        <v>389300</v>
      </c>
      <c r="L366" s="28">
        <f t="shared" ref="L366" si="458">K366</f>
        <v>389300</v>
      </c>
      <c r="M366" s="48"/>
      <c r="N366" s="48"/>
      <c r="O366" s="26" t="s">
        <v>26</v>
      </c>
      <c r="P366" s="25">
        <v>311010000</v>
      </c>
      <c r="Q366" s="29">
        <v>0</v>
      </c>
    </row>
    <row r="367" spans="1:17" ht="26.25">
      <c r="A367" s="25" t="s">
        <v>1545</v>
      </c>
      <c r="B367" s="26" t="s">
        <v>90</v>
      </c>
      <c r="C367" s="27" t="s">
        <v>1997</v>
      </c>
      <c r="D367" s="27" t="s">
        <v>301</v>
      </c>
      <c r="E367" s="27" t="s">
        <v>3796</v>
      </c>
      <c r="F367" s="27" t="s">
        <v>3797</v>
      </c>
      <c r="G367" s="27" t="s">
        <v>31</v>
      </c>
      <c r="H367" s="27" t="s">
        <v>71</v>
      </c>
      <c r="I367" s="26">
        <v>417</v>
      </c>
      <c r="J367" s="28">
        <v>14375</v>
      </c>
      <c r="K367" s="28">
        <f t="shared" ref="K367" si="459">I367*J367</f>
        <v>5994375</v>
      </c>
      <c r="L367" s="28">
        <f t="shared" ref="L367" si="460">K367</f>
        <v>5994375</v>
      </c>
      <c r="M367" s="48"/>
      <c r="N367" s="48"/>
      <c r="O367" s="26" t="s">
        <v>48</v>
      </c>
      <c r="P367" s="25">
        <v>751410000</v>
      </c>
      <c r="Q367" s="29">
        <v>0</v>
      </c>
    </row>
    <row r="368" spans="1:17" ht="48.75" customHeight="1">
      <c r="A368" s="25" t="s">
        <v>1545</v>
      </c>
      <c r="B368" s="26" t="s">
        <v>90</v>
      </c>
      <c r="C368" s="27" t="s">
        <v>303</v>
      </c>
      <c r="D368" s="27" t="s">
        <v>303</v>
      </c>
      <c r="E368" s="27" t="s">
        <v>3760</v>
      </c>
      <c r="F368" s="27" t="s">
        <v>3761</v>
      </c>
      <c r="G368" s="27" t="s">
        <v>31</v>
      </c>
      <c r="H368" s="27" t="s">
        <v>71</v>
      </c>
      <c r="I368" s="26">
        <v>360</v>
      </c>
      <c r="J368" s="28">
        <v>1747</v>
      </c>
      <c r="K368" s="28">
        <f t="shared" ref="K368" si="461">I368*J368</f>
        <v>628920</v>
      </c>
      <c r="L368" s="28">
        <f t="shared" ref="L368" si="462">K368</f>
        <v>628920</v>
      </c>
      <c r="M368" s="48"/>
      <c r="N368" s="48"/>
      <c r="O368" s="26" t="s">
        <v>26</v>
      </c>
      <c r="P368" s="25">
        <v>751410000</v>
      </c>
      <c r="Q368" s="29">
        <v>0</v>
      </c>
    </row>
    <row r="369" spans="1:17" ht="26.25">
      <c r="A369" s="25" t="s">
        <v>1545</v>
      </c>
      <c r="B369" s="26" t="s">
        <v>90</v>
      </c>
      <c r="C369" s="27" t="s">
        <v>303</v>
      </c>
      <c r="D369" s="27" t="s">
        <v>303</v>
      </c>
      <c r="E369" s="27" t="s">
        <v>2048</v>
      </c>
      <c r="F369" s="27" t="s">
        <v>309</v>
      </c>
      <c r="G369" s="27" t="s">
        <v>31</v>
      </c>
      <c r="H369" s="27" t="s">
        <v>71</v>
      </c>
      <c r="I369" s="26">
        <v>56</v>
      </c>
      <c r="J369" s="28">
        <v>2412</v>
      </c>
      <c r="K369" s="28">
        <f t="shared" ref="K369" si="463">I369*J369</f>
        <v>135072</v>
      </c>
      <c r="L369" s="28">
        <f t="shared" ref="L369" si="464">K369</f>
        <v>135072</v>
      </c>
      <c r="M369" s="48"/>
      <c r="N369" s="48"/>
      <c r="O369" s="26" t="s">
        <v>26</v>
      </c>
      <c r="P369" s="25" t="s">
        <v>25</v>
      </c>
      <c r="Q369" s="29">
        <v>0</v>
      </c>
    </row>
    <row r="370" spans="1:17" ht="26.25">
      <c r="A370" s="25" t="s">
        <v>1545</v>
      </c>
      <c r="B370" s="26" t="s">
        <v>90</v>
      </c>
      <c r="C370" s="27" t="s">
        <v>303</v>
      </c>
      <c r="D370" s="27" t="s">
        <v>303</v>
      </c>
      <c r="E370" s="27" t="s">
        <v>2049</v>
      </c>
      <c r="F370" s="27" t="s">
        <v>310</v>
      </c>
      <c r="G370" s="27" t="s">
        <v>31</v>
      </c>
      <c r="H370" s="27" t="s">
        <v>71</v>
      </c>
      <c r="I370" s="26">
        <v>138</v>
      </c>
      <c r="J370" s="28">
        <v>2412</v>
      </c>
      <c r="K370" s="28">
        <f t="shared" ref="K370" si="465">I370*J370</f>
        <v>332856</v>
      </c>
      <c r="L370" s="28">
        <f t="shared" ref="L370" si="466">K370</f>
        <v>332856</v>
      </c>
      <c r="M370" s="48"/>
      <c r="N370" s="48"/>
      <c r="O370" s="26" t="s">
        <v>26</v>
      </c>
      <c r="P370" s="25" t="s">
        <v>224</v>
      </c>
      <c r="Q370" s="29">
        <v>0</v>
      </c>
    </row>
    <row r="371" spans="1:17" ht="26.25">
      <c r="A371" s="25" t="s">
        <v>1545</v>
      </c>
      <c r="B371" s="26" t="s">
        <v>90</v>
      </c>
      <c r="C371" s="27" t="s">
        <v>303</v>
      </c>
      <c r="D371" s="27" t="s">
        <v>303</v>
      </c>
      <c r="E371" s="27" t="s">
        <v>2050</v>
      </c>
      <c r="F371" s="27" t="s">
        <v>311</v>
      </c>
      <c r="G371" s="27" t="s">
        <v>31</v>
      </c>
      <c r="H371" s="27" t="s">
        <v>71</v>
      </c>
      <c r="I371" s="26">
        <v>114</v>
      </c>
      <c r="J371" s="28">
        <v>2412</v>
      </c>
      <c r="K371" s="28">
        <f t="shared" ref="K371" si="467">I371*J371</f>
        <v>274968</v>
      </c>
      <c r="L371" s="28">
        <f t="shared" ref="L371" si="468">K371</f>
        <v>274968</v>
      </c>
      <c r="M371" s="48"/>
      <c r="N371" s="48"/>
      <c r="O371" s="26" t="s">
        <v>26</v>
      </c>
      <c r="P371" s="25" t="s">
        <v>88</v>
      </c>
      <c r="Q371" s="29">
        <v>0</v>
      </c>
    </row>
    <row r="372" spans="1:17" ht="39">
      <c r="A372" s="25" t="s">
        <v>1545</v>
      </c>
      <c r="B372" s="26" t="s">
        <v>90</v>
      </c>
      <c r="C372" s="27" t="s">
        <v>303</v>
      </c>
      <c r="D372" s="27" t="s">
        <v>303</v>
      </c>
      <c r="E372" s="27" t="s">
        <v>2051</v>
      </c>
      <c r="F372" s="27" t="s">
        <v>312</v>
      </c>
      <c r="G372" s="27" t="s">
        <v>31</v>
      </c>
      <c r="H372" s="27" t="s">
        <v>71</v>
      </c>
      <c r="I372" s="26">
        <v>90</v>
      </c>
      <c r="J372" s="28">
        <v>2412</v>
      </c>
      <c r="K372" s="28">
        <f t="shared" ref="K372" si="469">I372*J372</f>
        <v>217080</v>
      </c>
      <c r="L372" s="28">
        <f t="shared" ref="L372" si="470">K372</f>
        <v>217080</v>
      </c>
      <c r="M372" s="48"/>
      <c r="N372" s="48"/>
      <c r="O372" s="26" t="s">
        <v>26</v>
      </c>
      <c r="P372" s="25" t="s">
        <v>72</v>
      </c>
      <c r="Q372" s="29">
        <v>0</v>
      </c>
    </row>
    <row r="373" spans="1:17" ht="39">
      <c r="A373" s="25" t="s">
        <v>1545</v>
      </c>
      <c r="B373" s="26" t="s">
        <v>90</v>
      </c>
      <c r="C373" s="27" t="s">
        <v>303</v>
      </c>
      <c r="D373" s="27" t="s">
        <v>303</v>
      </c>
      <c r="E373" s="27" t="s">
        <v>2052</v>
      </c>
      <c r="F373" s="27" t="s">
        <v>313</v>
      </c>
      <c r="G373" s="27" t="s">
        <v>31</v>
      </c>
      <c r="H373" s="27" t="s">
        <v>71</v>
      </c>
      <c r="I373" s="26">
        <v>234</v>
      </c>
      <c r="J373" s="28">
        <v>2412</v>
      </c>
      <c r="K373" s="28">
        <f t="shared" ref="K373" si="471">I373*J373</f>
        <v>564408</v>
      </c>
      <c r="L373" s="28">
        <f t="shared" ref="L373" si="472">K373</f>
        <v>564408</v>
      </c>
      <c r="M373" s="48"/>
      <c r="N373" s="48"/>
      <c r="O373" s="26" t="s">
        <v>26</v>
      </c>
      <c r="P373" s="25" t="s">
        <v>73</v>
      </c>
      <c r="Q373" s="29">
        <v>0</v>
      </c>
    </row>
    <row r="374" spans="1:17" ht="39">
      <c r="A374" s="25" t="s">
        <v>1545</v>
      </c>
      <c r="B374" s="26" t="s">
        <v>90</v>
      </c>
      <c r="C374" s="27" t="s">
        <v>303</v>
      </c>
      <c r="D374" s="27" t="s">
        <v>303</v>
      </c>
      <c r="E374" s="27" t="s">
        <v>2053</v>
      </c>
      <c r="F374" s="27" t="s">
        <v>314</v>
      </c>
      <c r="G374" s="27" t="s">
        <v>31</v>
      </c>
      <c r="H374" s="27" t="s">
        <v>71</v>
      </c>
      <c r="I374" s="26">
        <v>78</v>
      </c>
      <c r="J374" s="28">
        <v>2412</v>
      </c>
      <c r="K374" s="28">
        <f t="shared" ref="K374" si="473">I374*J374</f>
        <v>188136</v>
      </c>
      <c r="L374" s="28">
        <f t="shared" ref="L374" si="474">K374</f>
        <v>188136</v>
      </c>
      <c r="M374" s="48"/>
      <c r="N374" s="48"/>
      <c r="O374" s="26" t="s">
        <v>26</v>
      </c>
      <c r="P374" s="25" t="s">
        <v>74</v>
      </c>
      <c r="Q374" s="29">
        <v>0</v>
      </c>
    </row>
    <row r="375" spans="1:17" ht="39">
      <c r="A375" s="25" t="s">
        <v>1545</v>
      </c>
      <c r="B375" s="26" t="s">
        <v>90</v>
      </c>
      <c r="C375" s="27" t="s">
        <v>303</v>
      </c>
      <c r="D375" s="27" t="s">
        <v>303</v>
      </c>
      <c r="E375" s="27" t="s">
        <v>2054</v>
      </c>
      <c r="F375" s="27" t="s">
        <v>315</v>
      </c>
      <c r="G375" s="27" t="s">
        <v>31</v>
      </c>
      <c r="H375" s="27" t="s">
        <v>71</v>
      </c>
      <c r="I375" s="26">
        <v>48</v>
      </c>
      <c r="J375" s="28">
        <v>2412</v>
      </c>
      <c r="K375" s="28">
        <f t="shared" ref="K375" si="475">I375*J375</f>
        <v>115776</v>
      </c>
      <c r="L375" s="28">
        <f t="shared" ref="L375" si="476">K375</f>
        <v>115776</v>
      </c>
      <c r="M375" s="48"/>
      <c r="N375" s="48"/>
      <c r="O375" s="26" t="s">
        <v>26</v>
      </c>
      <c r="P375" s="25" t="s">
        <v>75</v>
      </c>
      <c r="Q375" s="29">
        <v>0</v>
      </c>
    </row>
    <row r="376" spans="1:17" ht="39">
      <c r="A376" s="25" t="s">
        <v>1545</v>
      </c>
      <c r="B376" s="26" t="s">
        <v>90</v>
      </c>
      <c r="C376" s="27" t="s">
        <v>303</v>
      </c>
      <c r="D376" s="27" t="s">
        <v>303</v>
      </c>
      <c r="E376" s="27" t="s">
        <v>2055</v>
      </c>
      <c r="F376" s="27" t="s">
        <v>316</v>
      </c>
      <c r="G376" s="27" t="s">
        <v>31</v>
      </c>
      <c r="H376" s="27" t="s">
        <v>71</v>
      </c>
      <c r="I376" s="26">
        <v>110</v>
      </c>
      <c r="J376" s="28">
        <v>2412</v>
      </c>
      <c r="K376" s="28">
        <f t="shared" ref="K376" si="477">I376*J376</f>
        <v>265320</v>
      </c>
      <c r="L376" s="28">
        <f t="shared" ref="L376" si="478">K376</f>
        <v>265320</v>
      </c>
      <c r="M376" s="48"/>
      <c r="N376" s="48"/>
      <c r="O376" s="26" t="s">
        <v>26</v>
      </c>
      <c r="P376" s="25" t="s">
        <v>76</v>
      </c>
      <c r="Q376" s="29">
        <v>0</v>
      </c>
    </row>
    <row r="377" spans="1:17" ht="39">
      <c r="A377" s="25" t="s">
        <v>1545</v>
      </c>
      <c r="B377" s="26" t="s">
        <v>90</v>
      </c>
      <c r="C377" s="27" t="s">
        <v>303</v>
      </c>
      <c r="D377" s="27" t="s">
        <v>303</v>
      </c>
      <c r="E377" s="27" t="s">
        <v>2056</v>
      </c>
      <c r="F377" s="27" t="s">
        <v>317</v>
      </c>
      <c r="G377" s="27" t="s">
        <v>31</v>
      </c>
      <c r="H377" s="27" t="s">
        <v>71</v>
      </c>
      <c r="I377" s="26">
        <v>100</v>
      </c>
      <c r="J377" s="28">
        <v>2412</v>
      </c>
      <c r="K377" s="28">
        <f t="shared" ref="K377" si="479">I377*J377</f>
        <v>241200</v>
      </c>
      <c r="L377" s="28">
        <f t="shared" ref="L377" si="480">K377</f>
        <v>241200</v>
      </c>
      <c r="M377" s="48"/>
      <c r="N377" s="48"/>
      <c r="O377" s="26" t="s">
        <v>26</v>
      </c>
      <c r="P377" s="25" t="s">
        <v>77</v>
      </c>
      <c r="Q377" s="29">
        <v>0</v>
      </c>
    </row>
    <row r="378" spans="1:17" ht="48.75" customHeight="1">
      <c r="A378" s="25" t="s">
        <v>1545</v>
      </c>
      <c r="B378" s="26" t="s">
        <v>90</v>
      </c>
      <c r="C378" s="27" t="s">
        <v>3236</v>
      </c>
      <c r="D378" s="27" t="s">
        <v>3237</v>
      </c>
      <c r="E378" s="27" t="s">
        <v>3238</v>
      </c>
      <c r="F378" s="27" t="s">
        <v>3239</v>
      </c>
      <c r="G378" s="27" t="s">
        <v>31</v>
      </c>
      <c r="H378" s="27" t="s">
        <v>71</v>
      </c>
      <c r="I378" s="26">
        <v>180</v>
      </c>
      <c r="J378" s="28">
        <v>29616.07</v>
      </c>
      <c r="K378" s="28">
        <f t="shared" ref="K378" si="481">I378*J378</f>
        <v>5330892.5999999996</v>
      </c>
      <c r="L378" s="28">
        <f t="shared" ref="L378" si="482">K378</f>
        <v>5330892.5999999996</v>
      </c>
      <c r="M378" s="26"/>
      <c r="N378" s="26"/>
      <c r="O378" s="26" t="s">
        <v>26</v>
      </c>
      <c r="P378" s="25">
        <v>751410000</v>
      </c>
      <c r="Q378" s="29">
        <v>0</v>
      </c>
    </row>
    <row r="379" spans="1:17" ht="39">
      <c r="A379" s="25" t="s">
        <v>1545</v>
      </c>
      <c r="B379" s="26" t="s">
        <v>90</v>
      </c>
      <c r="C379" s="27" t="s">
        <v>303</v>
      </c>
      <c r="D379" s="27" t="s">
        <v>303</v>
      </c>
      <c r="E379" s="27" t="s">
        <v>2057</v>
      </c>
      <c r="F379" s="27" t="s">
        <v>318</v>
      </c>
      <c r="G379" s="27" t="s">
        <v>31</v>
      </c>
      <c r="H379" s="27" t="s">
        <v>71</v>
      </c>
      <c r="I379" s="26">
        <v>36</v>
      </c>
      <c r="J379" s="28">
        <v>2412</v>
      </c>
      <c r="K379" s="28">
        <f t="shared" ref="K379" si="483">I379*J379</f>
        <v>86832</v>
      </c>
      <c r="L379" s="28">
        <f t="shared" ref="L379" si="484">K379</f>
        <v>86832</v>
      </c>
      <c r="M379" s="48"/>
      <c r="N379" s="48"/>
      <c r="O379" s="26" t="s">
        <v>26</v>
      </c>
      <c r="P379" s="25" t="s">
        <v>78</v>
      </c>
      <c r="Q379" s="29">
        <v>0</v>
      </c>
    </row>
    <row r="380" spans="1:17" ht="39">
      <c r="A380" s="25" t="s">
        <v>1545</v>
      </c>
      <c r="B380" s="26" t="s">
        <v>90</v>
      </c>
      <c r="C380" s="27" t="s">
        <v>303</v>
      </c>
      <c r="D380" s="27" t="s">
        <v>303</v>
      </c>
      <c r="E380" s="27" t="s">
        <v>2058</v>
      </c>
      <c r="F380" s="27" t="s">
        <v>319</v>
      </c>
      <c r="G380" s="27" t="s">
        <v>31</v>
      </c>
      <c r="H380" s="27" t="s">
        <v>71</v>
      </c>
      <c r="I380" s="26">
        <v>114</v>
      </c>
      <c r="J380" s="28">
        <v>2412</v>
      </c>
      <c r="K380" s="28">
        <f t="shared" ref="K380" si="485">I380*J380</f>
        <v>274968</v>
      </c>
      <c r="L380" s="28">
        <f t="shared" ref="L380" si="486">K380</f>
        <v>274968</v>
      </c>
      <c r="M380" s="48"/>
      <c r="N380" s="48"/>
      <c r="O380" s="26" t="s">
        <v>26</v>
      </c>
      <c r="P380" s="25" t="s">
        <v>79</v>
      </c>
      <c r="Q380" s="29">
        <v>0</v>
      </c>
    </row>
    <row r="381" spans="1:17" ht="39">
      <c r="A381" s="25" t="s">
        <v>1545</v>
      </c>
      <c r="B381" s="26" t="s">
        <v>90</v>
      </c>
      <c r="C381" s="27" t="s">
        <v>303</v>
      </c>
      <c r="D381" s="27" t="s">
        <v>303</v>
      </c>
      <c r="E381" s="27" t="s">
        <v>2059</v>
      </c>
      <c r="F381" s="27" t="s">
        <v>320</v>
      </c>
      <c r="G381" s="27" t="s">
        <v>31</v>
      </c>
      <c r="H381" s="27" t="s">
        <v>71</v>
      </c>
      <c r="I381" s="26">
        <v>42</v>
      </c>
      <c r="J381" s="28">
        <v>2412</v>
      </c>
      <c r="K381" s="28">
        <f t="shared" ref="K381" si="487">I381*J381</f>
        <v>101304</v>
      </c>
      <c r="L381" s="28">
        <f t="shared" ref="L381" si="488">K381</f>
        <v>101304</v>
      </c>
      <c r="M381" s="48"/>
      <c r="N381" s="48"/>
      <c r="O381" s="26" t="s">
        <v>26</v>
      </c>
      <c r="P381" s="25" t="s">
        <v>80</v>
      </c>
      <c r="Q381" s="29">
        <v>0</v>
      </c>
    </row>
    <row r="382" spans="1:17" ht="39">
      <c r="A382" s="25" t="s">
        <v>1545</v>
      </c>
      <c r="B382" s="26" t="s">
        <v>90</v>
      </c>
      <c r="C382" s="27" t="s">
        <v>303</v>
      </c>
      <c r="D382" s="27" t="s">
        <v>303</v>
      </c>
      <c r="E382" s="27" t="s">
        <v>2060</v>
      </c>
      <c r="F382" s="27" t="s">
        <v>321</v>
      </c>
      <c r="G382" s="27" t="s">
        <v>31</v>
      </c>
      <c r="H382" s="27" t="s">
        <v>71</v>
      </c>
      <c r="I382" s="26">
        <v>150</v>
      </c>
      <c r="J382" s="28">
        <v>2412</v>
      </c>
      <c r="K382" s="28">
        <f t="shared" ref="K382" si="489">I382*J382</f>
        <v>361800</v>
      </c>
      <c r="L382" s="28">
        <f t="shared" ref="L382" si="490">K382</f>
        <v>361800</v>
      </c>
      <c r="M382" s="48"/>
      <c r="N382" s="48"/>
      <c r="O382" s="26" t="s">
        <v>26</v>
      </c>
      <c r="P382" s="25" t="s">
        <v>81</v>
      </c>
      <c r="Q382" s="29">
        <v>0</v>
      </c>
    </row>
    <row r="383" spans="1:17" ht="39">
      <c r="A383" s="25" t="s">
        <v>1545</v>
      </c>
      <c r="B383" s="26" t="s">
        <v>90</v>
      </c>
      <c r="C383" s="27" t="s">
        <v>303</v>
      </c>
      <c r="D383" s="27" t="s">
        <v>303</v>
      </c>
      <c r="E383" s="27" t="s">
        <v>2061</v>
      </c>
      <c r="F383" s="27" t="s">
        <v>322</v>
      </c>
      <c r="G383" s="27" t="s">
        <v>31</v>
      </c>
      <c r="H383" s="27" t="s">
        <v>71</v>
      </c>
      <c r="I383" s="26">
        <v>78</v>
      </c>
      <c r="J383" s="28">
        <v>2412</v>
      </c>
      <c r="K383" s="28">
        <f t="shared" ref="K383" si="491">I383*J383</f>
        <v>188136</v>
      </c>
      <c r="L383" s="28">
        <f t="shared" ref="L383" si="492">K383</f>
        <v>188136</v>
      </c>
      <c r="M383" s="48"/>
      <c r="N383" s="48"/>
      <c r="O383" s="26" t="s">
        <v>26</v>
      </c>
      <c r="P383" s="25" t="s">
        <v>82</v>
      </c>
      <c r="Q383" s="29">
        <v>0</v>
      </c>
    </row>
    <row r="384" spans="1:17" ht="39">
      <c r="A384" s="25" t="s">
        <v>1545</v>
      </c>
      <c r="B384" s="26" t="s">
        <v>90</v>
      </c>
      <c r="C384" s="27" t="s">
        <v>303</v>
      </c>
      <c r="D384" s="27" t="s">
        <v>303</v>
      </c>
      <c r="E384" s="27" t="s">
        <v>2062</v>
      </c>
      <c r="F384" s="27" t="s">
        <v>323</v>
      </c>
      <c r="G384" s="27" t="s">
        <v>31</v>
      </c>
      <c r="H384" s="27" t="s">
        <v>71</v>
      </c>
      <c r="I384" s="26">
        <v>42</v>
      </c>
      <c r="J384" s="28">
        <v>2412</v>
      </c>
      <c r="K384" s="28">
        <f t="shared" ref="K384" si="493">I384*J384</f>
        <v>101304</v>
      </c>
      <c r="L384" s="28">
        <f t="shared" ref="L384" si="494">K384</f>
        <v>101304</v>
      </c>
      <c r="M384" s="48"/>
      <c r="N384" s="48"/>
      <c r="O384" s="26" t="s">
        <v>26</v>
      </c>
      <c r="P384" s="25" t="s">
        <v>83</v>
      </c>
      <c r="Q384" s="29">
        <v>0</v>
      </c>
    </row>
    <row r="385" spans="1:17" ht="39">
      <c r="A385" s="25" t="s">
        <v>1545</v>
      </c>
      <c r="B385" s="26" t="s">
        <v>90</v>
      </c>
      <c r="C385" s="27" t="s">
        <v>303</v>
      </c>
      <c r="D385" s="27" t="s">
        <v>303</v>
      </c>
      <c r="E385" s="27" t="s">
        <v>2063</v>
      </c>
      <c r="F385" s="27" t="s">
        <v>2500</v>
      </c>
      <c r="G385" s="27" t="s">
        <v>31</v>
      </c>
      <c r="H385" s="27" t="s">
        <v>71</v>
      </c>
      <c r="I385" s="26">
        <v>72</v>
      </c>
      <c r="J385" s="28">
        <v>2412</v>
      </c>
      <c r="K385" s="28">
        <f t="shared" ref="K385" si="495">I385*J385</f>
        <v>173664</v>
      </c>
      <c r="L385" s="28">
        <f t="shared" ref="L385" si="496">K385</f>
        <v>173664</v>
      </c>
      <c r="M385" s="48"/>
      <c r="N385" s="48"/>
      <c r="O385" s="26" t="s">
        <v>26</v>
      </c>
      <c r="P385" s="25" t="s">
        <v>84</v>
      </c>
      <c r="Q385" s="29">
        <v>0</v>
      </c>
    </row>
    <row r="386" spans="1:17" ht="39">
      <c r="A386" s="25" t="s">
        <v>1545</v>
      </c>
      <c r="B386" s="26" t="s">
        <v>90</v>
      </c>
      <c r="C386" s="27" t="s">
        <v>303</v>
      </c>
      <c r="D386" s="27" t="s">
        <v>303</v>
      </c>
      <c r="E386" s="27" t="s">
        <v>2064</v>
      </c>
      <c r="F386" s="27" t="s">
        <v>324</v>
      </c>
      <c r="G386" s="27" t="s">
        <v>31</v>
      </c>
      <c r="H386" s="27" t="s">
        <v>71</v>
      </c>
      <c r="I386" s="26">
        <v>100</v>
      </c>
      <c r="J386" s="28">
        <v>2412</v>
      </c>
      <c r="K386" s="28">
        <f t="shared" ref="K386" si="497">I386*J386</f>
        <v>241200</v>
      </c>
      <c r="L386" s="28">
        <f t="shared" ref="L386" si="498">K386</f>
        <v>241200</v>
      </c>
      <c r="M386" s="48"/>
      <c r="N386" s="48"/>
      <c r="O386" s="26" t="s">
        <v>26</v>
      </c>
      <c r="P386" s="25" t="s">
        <v>85</v>
      </c>
      <c r="Q386" s="29">
        <v>0</v>
      </c>
    </row>
    <row r="387" spans="1:17" ht="39">
      <c r="A387" s="25" t="s">
        <v>1545</v>
      </c>
      <c r="B387" s="26" t="s">
        <v>90</v>
      </c>
      <c r="C387" s="27" t="s">
        <v>303</v>
      </c>
      <c r="D387" s="27" t="s">
        <v>303</v>
      </c>
      <c r="E387" s="27" t="s">
        <v>2065</v>
      </c>
      <c r="F387" s="27" t="s">
        <v>325</v>
      </c>
      <c r="G387" s="27" t="s">
        <v>31</v>
      </c>
      <c r="H387" s="27" t="s">
        <v>71</v>
      </c>
      <c r="I387" s="26">
        <v>90</v>
      </c>
      <c r="J387" s="28">
        <v>2412</v>
      </c>
      <c r="K387" s="28">
        <f t="shared" ref="K387" si="499">I387*J387</f>
        <v>217080</v>
      </c>
      <c r="L387" s="28">
        <f t="shared" ref="L387" si="500">K387</f>
        <v>217080</v>
      </c>
      <c r="M387" s="48"/>
      <c r="N387" s="48"/>
      <c r="O387" s="26" t="s">
        <v>26</v>
      </c>
      <c r="P387" s="25" t="s">
        <v>86</v>
      </c>
      <c r="Q387" s="29">
        <v>0</v>
      </c>
    </row>
    <row r="388" spans="1:17" ht="39">
      <c r="A388" s="25" t="s">
        <v>1545</v>
      </c>
      <c r="B388" s="26" t="s">
        <v>90</v>
      </c>
      <c r="C388" s="27" t="s">
        <v>303</v>
      </c>
      <c r="D388" s="27" t="s">
        <v>303</v>
      </c>
      <c r="E388" s="27" t="s">
        <v>2066</v>
      </c>
      <c r="F388" s="27" t="s">
        <v>326</v>
      </c>
      <c r="G388" s="27" t="s">
        <v>31</v>
      </c>
      <c r="H388" s="27" t="s">
        <v>71</v>
      </c>
      <c r="I388" s="26">
        <v>78</v>
      </c>
      <c r="J388" s="28">
        <v>2412</v>
      </c>
      <c r="K388" s="28">
        <f t="shared" ref="K388" si="501">I388*J388</f>
        <v>188136</v>
      </c>
      <c r="L388" s="28">
        <f t="shared" ref="L388" si="502">K388</f>
        <v>188136</v>
      </c>
      <c r="M388" s="48"/>
      <c r="N388" s="48"/>
      <c r="O388" s="26" t="s">
        <v>26</v>
      </c>
      <c r="P388" s="25" t="s">
        <v>87</v>
      </c>
      <c r="Q388" s="29">
        <v>0</v>
      </c>
    </row>
    <row r="389" spans="1:17" ht="36.75" customHeight="1">
      <c r="A389" s="25" t="s">
        <v>1545</v>
      </c>
      <c r="B389" s="26" t="s">
        <v>90</v>
      </c>
      <c r="C389" s="27" t="s">
        <v>303</v>
      </c>
      <c r="D389" s="27" t="s">
        <v>303</v>
      </c>
      <c r="E389" s="27" t="s">
        <v>3240</v>
      </c>
      <c r="F389" s="27" t="s">
        <v>3241</v>
      </c>
      <c r="G389" s="27" t="s">
        <v>31</v>
      </c>
      <c r="H389" s="27" t="s">
        <v>71</v>
      </c>
      <c r="I389" s="26">
        <v>30</v>
      </c>
      <c r="J389" s="28">
        <v>1800</v>
      </c>
      <c r="K389" s="28">
        <f t="shared" ref="K389" si="503">I389*J389</f>
        <v>54000</v>
      </c>
      <c r="L389" s="28">
        <f t="shared" ref="L389" si="504">K389</f>
        <v>54000</v>
      </c>
      <c r="M389" s="48"/>
      <c r="N389" s="48"/>
      <c r="O389" s="26" t="s">
        <v>26</v>
      </c>
      <c r="P389" s="25">
        <v>751410000</v>
      </c>
      <c r="Q389" s="29">
        <v>0</v>
      </c>
    </row>
    <row r="390" spans="1:17" ht="54" customHeight="1">
      <c r="A390" s="33" t="s">
        <v>1545</v>
      </c>
      <c r="B390" s="34" t="s">
        <v>90</v>
      </c>
      <c r="C390" s="35" t="s">
        <v>303</v>
      </c>
      <c r="D390" s="35" t="s">
        <v>303</v>
      </c>
      <c r="E390" s="35" t="s">
        <v>2067</v>
      </c>
      <c r="F390" s="35" t="s">
        <v>3235</v>
      </c>
      <c r="G390" s="35" t="s">
        <v>31</v>
      </c>
      <c r="H390" s="35" t="s">
        <v>71</v>
      </c>
      <c r="I390" s="34">
        <v>56</v>
      </c>
      <c r="J390" s="38">
        <v>1813.39</v>
      </c>
      <c r="K390" s="38">
        <f>I390*J390</f>
        <v>101549.84000000001</v>
      </c>
      <c r="L390" s="38">
        <f t="shared" ref="L390" si="505">K390</f>
        <v>101549.84000000001</v>
      </c>
      <c r="M390" s="34"/>
      <c r="N390" s="34"/>
      <c r="O390" s="34" t="s">
        <v>27</v>
      </c>
      <c r="P390" s="33">
        <v>751410000</v>
      </c>
      <c r="Q390" s="36">
        <v>0</v>
      </c>
    </row>
    <row r="391" spans="1:17" ht="54" customHeight="1">
      <c r="A391" s="33" t="s">
        <v>1545</v>
      </c>
      <c r="B391" s="34" t="s">
        <v>90</v>
      </c>
      <c r="C391" s="35" t="s">
        <v>303</v>
      </c>
      <c r="D391" s="35" t="s">
        <v>303</v>
      </c>
      <c r="E391" s="35" t="s">
        <v>2069</v>
      </c>
      <c r="F391" s="35" t="s">
        <v>328</v>
      </c>
      <c r="G391" s="35" t="s">
        <v>31</v>
      </c>
      <c r="H391" s="35" t="s">
        <v>71</v>
      </c>
      <c r="I391" s="34">
        <v>324</v>
      </c>
      <c r="J391" s="38">
        <v>1813.39</v>
      </c>
      <c r="K391" s="38">
        <f t="shared" ref="K391:K408" si="506">I391*J391</f>
        <v>587538.36</v>
      </c>
      <c r="L391" s="38">
        <f t="shared" ref="L391:L408" si="507">K391</f>
        <v>587538.36</v>
      </c>
      <c r="M391" s="34"/>
      <c r="N391" s="34"/>
      <c r="O391" s="34" t="s">
        <v>27</v>
      </c>
      <c r="P391" s="33">
        <v>711310000</v>
      </c>
      <c r="Q391" s="36">
        <v>0</v>
      </c>
    </row>
    <row r="392" spans="1:17" ht="54" customHeight="1">
      <c r="A392" s="33" t="s">
        <v>1545</v>
      </c>
      <c r="B392" s="34" t="s">
        <v>90</v>
      </c>
      <c r="C392" s="35" t="s">
        <v>303</v>
      </c>
      <c r="D392" s="35" t="s">
        <v>303</v>
      </c>
      <c r="E392" s="35" t="s">
        <v>2068</v>
      </c>
      <c r="F392" s="35" t="s">
        <v>327</v>
      </c>
      <c r="G392" s="35" t="s">
        <v>31</v>
      </c>
      <c r="H392" s="35" t="s">
        <v>71</v>
      </c>
      <c r="I392" s="34">
        <v>522</v>
      </c>
      <c r="J392" s="38">
        <v>1813.39</v>
      </c>
      <c r="K392" s="38">
        <f t="shared" si="506"/>
        <v>946589.58000000007</v>
      </c>
      <c r="L392" s="38">
        <f t="shared" si="507"/>
        <v>946589.58000000007</v>
      </c>
      <c r="M392" s="34"/>
      <c r="N392" s="34"/>
      <c r="O392" s="34" t="s">
        <v>27</v>
      </c>
      <c r="P392" s="33">
        <v>751110000</v>
      </c>
      <c r="Q392" s="36">
        <v>0</v>
      </c>
    </row>
    <row r="393" spans="1:17" ht="54" customHeight="1">
      <c r="A393" s="33" t="s">
        <v>1545</v>
      </c>
      <c r="B393" s="34" t="s">
        <v>90</v>
      </c>
      <c r="C393" s="35" t="s">
        <v>303</v>
      </c>
      <c r="D393" s="35" t="s">
        <v>303</v>
      </c>
      <c r="E393" s="35" t="s">
        <v>2071</v>
      </c>
      <c r="F393" s="35" t="s">
        <v>3517</v>
      </c>
      <c r="G393" s="35" t="s">
        <v>31</v>
      </c>
      <c r="H393" s="35" t="s">
        <v>71</v>
      </c>
      <c r="I393" s="34">
        <v>174</v>
      </c>
      <c r="J393" s="38">
        <v>1813.39</v>
      </c>
      <c r="K393" s="38">
        <f t="shared" si="506"/>
        <v>315529.86000000004</v>
      </c>
      <c r="L393" s="38">
        <f t="shared" si="507"/>
        <v>315529.86000000004</v>
      </c>
      <c r="M393" s="34"/>
      <c r="N393" s="34"/>
      <c r="O393" s="34" t="s">
        <v>27</v>
      </c>
      <c r="P393" s="33">
        <v>151010000</v>
      </c>
      <c r="Q393" s="36">
        <v>0</v>
      </c>
    </row>
    <row r="394" spans="1:17" ht="54" customHeight="1">
      <c r="A394" s="33" t="s">
        <v>1545</v>
      </c>
      <c r="B394" s="34" t="s">
        <v>90</v>
      </c>
      <c r="C394" s="35" t="s">
        <v>303</v>
      </c>
      <c r="D394" s="35" t="s">
        <v>303</v>
      </c>
      <c r="E394" s="35" t="s">
        <v>2072</v>
      </c>
      <c r="F394" s="35" t="s">
        <v>3518</v>
      </c>
      <c r="G394" s="35" t="s">
        <v>31</v>
      </c>
      <c r="H394" s="35" t="s">
        <v>71</v>
      </c>
      <c r="I394" s="34">
        <v>234</v>
      </c>
      <c r="J394" s="38">
        <v>1813.39</v>
      </c>
      <c r="K394" s="38">
        <f t="shared" si="506"/>
        <v>424333.26</v>
      </c>
      <c r="L394" s="38">
        <f t="shared" si="507"/>
        <v>424333.26</v>
      </c>
      <c r="M394" s="34"/>
      <c r="N394" s="34"/>
      <c r="O394" s="34" t="s">
        <v>27</v>
      </c>
      <c r="P394" s="33">
        <v>231010000</v>
      </c>
      <c r="Q394" s="36">
        <v>0</v>
      </c>
    </row>
    <row r="395" spans="1:17" ht="54" customHeight="1">
      <c r="A395" s="33" t="s">
        <v>1545</v>
      </c>
      <c r="B395" s="34" t="s">
        <v>90</v>
      </c>
      <c r="C395" s="35" t="s">
        <v>303</v>
      </c>
      <c r="D395" s="35" t="s">
        <v>303</v>
      </c>
      <c r="E395" s="35" t="s">
        <v>2074</v>
      </c>
      <c r="F395" s="35" t="s">
        <v>3519</v>
      </c>
      <c r="G395" s="35" t="s">
        <v>31</v>
      </c>
      <c r="H395" s="35" t="s">
        <v>71</v>
      </c>
      <c r="I395" s="34">
        <v>250</v>
      </c>
      <c r="J395" s="38">
        <v>1813.39</v>
      </c>
      <c r="K395" s="38">
        <f t="shared" si="506"/>
        <v>453347.5</v>
      </c>
      <c r="L395" s="38">
        <f t="shared" si="507"/>
        <v>453347.5</v>
      </c>
      <c r="M395" s="34"/>
      <c r="N395" s="34"/>
      <c r="O395" s="34" t="s">
        <v>27</v>
      </c>
      <c r="P395" s="33">
        <v>631010000</v>
      </c>
      <c r="Q395" s="36">
        <v>0</v>
      </c>
    </row>
    <row r="396" spans="1:17" ht="51" customHeight="1">
      <c r="A396" s="33" t="s">
        <v>1545</v>
      </c>
      <c r="B396" s="34" t="s">
        <v>90</v>
      </c>
      <c r="C396" s="35" t="s">
        <v>303</v>
      </c>
      <c r="D396" s="35" t="s">
        <v>303</v>
      </c>
      <c r="E396" s="35" t="s">
        <v>2075</v>
      </c>
      <c r="F396" s="35" t="s">
        <v>3520</v>
      </c>
      <c r="G396" s="35" t="s">
        <v>31</v>
      </c>
      <c r="H396" s="35" t="s">
        <v>71</v>
      </c>
      <c r="I396" s="34">
        <v>204</v>
      </c>
      <c r="J396" s="38">
        <v>1813.39</v>
      </c>
      <c r="K396" s="38">
        <f t="shared" si="506"/>
        <v>369931.56</v>
      </c>
      <c r="L396" s="38">
        <f t="shared" si="507"/>
        <v>369931.56</v>
      </c>
      <c r="M396" s="34"/>
      <c r="N396" s="34"/>
      <c r="O396" s="34" t="s">
        <v>27</v>
      </c>
      <c r="P396" s="33">
        <v>311010000</v>
      </c>
      <c r="Q396" s="36">
        <v>0</v>
      </c>
    </row>
    <row r="397" spans="1:17" ht="51" customHeight="1">
      <c r="A397" s="33" t="s">
        <v>1545</v>
      </c>
      <c r="B397" s="34" t="s">
        <v>90</v>
      </c>
      <c r="C397" s="35" t="s">
        <v>303</v>
      </c>
      <c r="D397" s="35" t="s">
        <v>303</v>
      </c>
      <c r="E397" s="35" t="s">
        <v>2077</v>
      </c>
      <c r="F397" s="35" t="s">
        <v>3521</v>
      </c>
      <c r="G397" s="35" t="s">
        <v>31</v>
      </c>
      <c r="H397" s="35" t="s">
        <v>71</v>
      </c>
      <c r="I397" s="34">
        <v>228</v>
      </c>
      <c r="J397" s="38">
        <v>1813.39</v>
      </c>
      <c r="K397" s="38">
        <f t="shared" si="506"/>
        <v>413452.92000000004</v>
      </c>
      <c r="L397" s="38">
        <f t="shared" si="507"/>
        <v>413452.92000000004</v>
      </c>
      <c r="M397" s="34"/>
      <c r="N397" s="34"/>
      <c r="O397" s="34" t="s">
        <v>27</v>
      </c>
      <c r="P397" s="33">
        <v>271010000</v>
      </c>
      <c r="Q397" s="36">
        <v>0</v>
      </c>
    </row>
    <row r="398" spans="1:17" ht="51" customHeight="1">
      <c r="A398" s="33" t="s">
        <v>1545</v>
      </c>
      <c r="B398" s="34" t="s">
        <v>90</v>
      </c>
      <c r="C398" s="35" t="s">
        <v>303</v>
      </c>
      <c r="D398" s="35" t="s">
        <v>303</v>
      </c>
      <c r="E398" s="35" t="s">
        <v>2078</v>
      </c>
      <c r="F398" s="35" t="s">
        <v>3522</v>
      </c>
      <c r="G398" s="35" t="s">
        <v>31</v>
      </c>
      <c r="H398" s="35" t="s">
        <v>71</v>
      </c>
      <c r="I398" s="34">
        <v>276</v>
      </c>
      <c r="J398" s="38">
        <v>1813.39</v>
      </c>
      <c r="K398" s="38">
        <f t="shared" si="506"/>
        <v>500495.64</v>
      </c>
      <c r="L398" s="38">
        <f t="shared" si="507"/>
        <v>500495.64</v>
      </c>
      <c r="M398" s="34"/>
      <c r="N398" s="34"/>
      <c r="O398" s="34" t="s">
        <v>27</v>
      </c>
      <c r="P398" s="33">
        <v>351010000</v>
      </c>
      <c r="Q398" s="36">
        <v>0</v>
      </c>
    </row>
    <row r="399" spans="1:17" ht="51" customHeight="1">
      <c r="A399" s="33" t="s">
        <v>1545</v>
      </c>
      <c r="B399" s="34" t="s">
        <v>90</v>
      </c>
      <c r="C399" s="35" t="s">
        <v>303</v>
      </c>
      <c r="D399" s="35" t="s">
        <v>303</v>
      </c>
      <c r="E399" s="35" t="s">
        <v>2080</v>
      </c>
      <c r="F399" s="35" t="s">
        <v>329</v>
      </c>
      <c r="G399" s="35" t="s">
        <v>31</v>
      </c>
      <c r="H399" s="35" t="s">
        <v>71</v>
      </c>
      <c r="I399" s="34">
        <v>156</v>
      </c>
      <c r="J399" s="38">
        <v>1813.39</v>
      </c>
      <c r="K399" s="38">
        <f t="shared" si="506"/>
        <v>282888.84000000003</v>
      </c>
      <c r="L399" s="38">
        <f t="shared" si="507"/>
        <v>282888.84000000003</v>
      </c>
      <c r="M399" s="34"/>
      <c r="N399" s="34"/>
      <c r="O399" s="34" t="s">
        <v>27</v>
      </c>
      <c r="P399" s="33">
        <v>431010000</v>
      </c>
      <c r="Q399" s="36">
        <v>0</v>
      </c>
    </row>
    <row r="400" spans="1:17" ht="51" customHeight="1">
      <c r="A400" s="33" t="s">
        <v>1545</v>
      </c>
      <c r="B400" s="34" t="s">
        <v>90</v>
      </c>
      <c r="C400" s="35" t="s">
        <v>303</v>
      </c>
      <c r="D400" s="35" t="s">
        <v>303</v>
      </c>
      <c r="E400" s="35" t="s">
        <v>2079</v>
      </c>
      <c r="F400" s="35" t="s">
        <v>3523</v>
      </c>
      <c r="G400" s="35" t="s">
        <v>31</v>
      </c>
      <c r="H400" s="35" t="s">
        <v>71</v>
      </c>
      <c r="I400" s="34">
        <v>352</v>
      </c>
      <c r="J400" s="38">
        <v>1813.39</v>
      </c>
      <c r="K400" s="38">
        <f t="shared" si="506"/>
        <v>638313.28</v>
      </c>
      <c r="L400" s="38">
        <f t="shared" si="507"/>
        <v>638313.28</v>
      </c>
      <c r="M400" s="34"/>
      <c r="N400" s="34"/>
      <c r="O400" s="34" t="s">
        <v>27</v>
      </c>
      <c r="P400" s="33">
        <v>391010000</v>
      </c>
      <c r="Q400" s="36">
        <v>0</v>
      </c>
    </row>
    <row r="401" spans="1:17" ht="51" customHeight="1">
      <c r="A401" s="33" t="s">
        <v>1545</v>
      </c>
      <c r="B401" s="34" t="s">
        <v>90</v>
      </c>
      <c r="C401" s="35" t="s">
        <v>303</v>
      </c>
      <c r="D401" s="35" t="s">
        <v>303</v>
      </c>
      <c r="E401" s="35" t="s">
        <v>2081</v>
      </c>
      <c r="F401" s="35" t="s">
        <v>3524</v>
      </c>
      <c r="G401" s="35" t="s">
        <v>31</v>
      </c>
      <c r="H401" s="35" t="s">
        <v>71</v>
      </c>
      <c r="I401" s="34">
        <v>428</v>
      </c>
      <c r="J401" s="38">
        <v>1813.39</v>
      </c>
      <c r="K401" s="38">
        <f t="shared" si="506"/>
        <v>776130.92</v>
      </c>
      <c r="L401" s="38">
        <f t="shared" si="507"/>
        <v>776130.92</v>
      </c>
      <c r="M401" s="34"/>
      <c r="N401" s="34"/>
      <c r="O401" s="34" t="s">
        <v>27</v>
      </c>
      <c r="P401" s="33">
        <v>471010000</v>
      </c>
      <c r="Q401" s="36">
        <v>0</v>
      </c>
    </row>
    <row r="402" spans="1:17" ht="45.75" customHeight="1">
      <c r="A402" s="33" t="s">
        <v>1545</v>
      </c>
      <c r="B402" s="34" t="s">
        <v>90</v>
      </c>
      <c r="C402" s="35" t="s">
        <v>303</v>
      </c>
      <c r="D402" s="35" t="s">
        <v>303</v>
      </c>
      <c r="E402" s="35" t="s">
        <v>2082</v>
      </c>
      <c r="F402" s="35" t="s">
        <v>3525</v>
      </c>
      <c r="G402" s="35" t="s">
        <v>31</v>
      </c>
      <c r="H402" s="35" t="s">
        <v>71</v>
      </c>
      <c r="I402" s="34">
        <v>162</v>
      </c>
      <c r="J402" s="38">
        <v>1813.39</v>
      </c>
      <c r="K402" s="38">
        <f t="shared" si="506"/>
        <v>293769.18</v>
      </c>
      <c r="L402" s="38">
        <f t="shared" si="507"/>
        <v>293769.18</v>
      </c>
      <c r="M402" s="34"/>
      <c r="N402" s="34"/>
      <c r="O402" s="34" t="s">
        <v>27</v>
      </c>
      <c r="P402" s="33">
        <v>551010000</v>
      </c>
      <c r="Q402" s="36">
        <v>0</v>
      </c>
    </row>
    <row r="403" spans="1:17" ht="45.75" customHeight="1">
      <c r="A403" s="33" t="s">
        <v>1545</v>
      </c>
      <c r="B403" s="34" t="s">
        <v>90</v>
      </c>
      <c r="C403" s="35" t="s">
        <v>303</v>
      </c>
      <c r="D403" s="35" t="s">
        <v>303</v>
      </c>
      <c r="E403" s="35" t="s">
        <v>2085</v>
      </c>
      <c r="F403" s="35" t="s">
        <v>3526</v>
      </c>
      <c r="G403" s="35" t="s">
        <v>31</v>
      </c>
      <c r="H403" s="35" t="s">
        <v>71</v>
      </c>
      <c r="I403" s="34">
        <v>348</v>
      </c>
      <c r="J403" s="38">
        <v>1813.39</v>
      </c>
      <c r="K403" s="38">
        <f t="shared" si="506"/>
        <v>631059.72000000009</v>
      </c>
      <c r="L403" s="38">
        <f t="shared" si="507"/>
        <v>631059.72000000009</v>
      </c>
      <c r="M403" s="34"/>
      <c r="N403" s="34"/>
      <c r="O403" s="34" t="s">
        <v>27</v>
      </c>
      <c r="P403" s="33">
        <v>511010000</v>
      </c>
      <c r="Q403" s="36">
        <v>0</v>
      </c>
    </row>
    <row r="404" spans="1:17" ht="45.75" customHeight="1">
      <c r="A404" s="33" t="s">
        <v>1545</v>
      </c>
      <c r="B404" s="34" t="s">
        <v>90</v>
      </c>
      <c r="C404" s="35" t="s">
        <v>303</v>
      </c>
      <c r="D404" s="35" t="s">
        <v>303</v>
      </c>
      <c r="E404" s="35" t="s">
        <v>2083</v>
      </c>
      <c r="F404" s="35" t="s">
        <v>330</v>
      </c>
      <c r="G404" s="35" t="s">
        <v>31</v>
      </c>
      <c r="H404" s="35" t="s">
        <v>71</v>
      </c>
      <c r="I404" s="34">
        <v>350</v>
      </c>
      <c r="J404" s="38">
        <v>1813.39</v>
      </c>
      <c r="K404" s="38">
        <f t="shared" si="506"/>
        <v>634686.5</v>
      </c>
      <c r="L404" s="38">
        <f t="shared" si="507"/>
        <v>634686.5</v>
      </c>
      <c r="M404" s="34"/>
      <c r="N404" s="34"/>
      <c r="O404" s="34" t="s">
        <v>27</v>
      </c>
      <c r="P404" s="33">
        <v>591010000</v>
      </c>
      <c r="Q404" s="36">
        <v>0</v>
      </c>
    </row>
    <row r="405" spans="1:17" ht="45.75" customHeight="1">
      <c r="A405" s="33" t="s">
        <v>1545</v>
      </c>
      <c r="B405" s="34" t="s">
        <v>90</v>
      </c>
      <c r="C405" s="35" t="s">
        <v>303</v>
      </c>
      <c r="D405" s="35" t="s">
        <v>303</v>
      </c>
      <c r="E405" s="35" t="s">
        <v>2073</v>
      </c>
      <c r="F405" s="35" t="s">
        <v>3527</v>
      </c>
      <c r="G405" s="35" t="s">
        <v>31</v>
      </c>
      <c r="H405" s="35" t="s">
        <v>71</v>
      </c>
      <c r="I405" s="34">
        <v>300</v>
      </c>
      <c r="J405" s="38">
        <v>1813.39</v>
      </c>
      <c r="K405" s="38">
        <f t="shared" si="506"/>
        <v>544017</v>
      </c>
      <c r="L405" s="38">
        <f t="shared" si="507"/>
        <v>544017</v>
      </c>
      <c r="M405" s="34"/>
      <c r="N405" s="34"/>
      <c r="O405" s="34" t="s">
        <v>27</v>
      </c>
      <c r="P405" s="33">
        <v>191010000</v>
      </c>
      <c r="Q405" s="36">
        <v>0</v>
      </c>
    </row>
    <row r="406" spans="1:17" ht="45.75" customHeight="1">
      <c r="A406" s="33" t="s">
        <v>1545</v>
      </c>
      <c r="B406" s="34" t="s">
        <v>90</v>
      </c>
      <c r="C406" s="35" t="s">
        <v>303</v>
      </c>
      <c r="D406" s="35" t="s">
        <v>303</v>
      </c>
      <c r="E406" s="35" t="s">
        <v>2070</v>
      </c>
      <c r="F406" s="35" t="s">
        <v>3528</v>
      </c>
      <c r="G406" s="35" t="s">
        <v>31</v>
      </c>
      <c r="H406" s="35" t="s">
        <v>71</v>
      </c>
      <c r="I406" s="34">
        <v>234</v>
      </c>
      <c r="J406" s="38">
        <v>1813.39</v>
      </c>
      <c r="K406" s="38">
        <f t="shared" si="506"/>
        <v>424333.26</v>
      </c>
      <c r="L406" s="38">
        <f t="shared" si="507"/>
        <v>424333.26</v>
      </c>
      <c r="M406" s="34"/>
      <c r="N406" s="34"/>
      <c r="O406" s="34" t="s">
        <v>27</v>
      </c>
      <c r="P406" s="33">
        <v>111010000</v>
      </c>
      <c r="Q406" s="36">
        <v>0</v>
      </c>
    </row>
    <row r="407" spans="1:17" ht="45.75" customHeight="1">
      <c r="A407" s="33" t="s">
        <v>1545</v>
      </c>
      <c r="B407" s="34" t="s">
        <v>90</v>
      </c>
      <c r="C407" s="35" t="s">
        <v>303</v>
      </c>
      <c r="D407" s="35" t="s">
        <v>303</v>
      </c>
      <c r="E407" s="35" t="s">
        <v>2084</v>
      </c>
      <c r="F407" s="35" t="s">
        <v>3529</v>
      </c>
      <c r="G407" s="35" t="s">
        <v>31</v>
      </c>
      <c r="H407" s="35" t="s">
        <v>71</v>
      </c>
      <c r="I407" s="34">
        <v>168</v>
      </c>
      <c r="J407" s="38">
        <v>1813.39</v>
      </c>
      <c r="K407" s="38">
        <f t="shared" si="506"/>
        <v>304649.52</v>
      </c>
      <c r="L407" s="38">
        <f t="shared" si="507"/>
        <v>304649.52</v>
      </c>
      <c r="M407" s="34"/>
      <c r="N407" s="34"/>
      <c r="O407" s="34" t="s">
        <v>27</v>
      </c>
      <c r="P407" s="33">
        <v>632810000</v>
      </c>
      <c r="Q407" s="36">
        <v>0</v>
      </c>
    </row>
    <row r="408" spans="1:17" ht="45.75" customHeight="1">
      <c r="A408" s="33" t="s">
        <v>1545</v>
      </c>
      <c r="B408" s="34" t="s">
        <v>90</v>
      </c>
      <c r="C408" s="35" t="s">
        <v>303</v>
      </c>
      <c r="D408" s="35" t="s">
        <v>303</v>
      </c>
      <c r="E408" s="35" t="s">
        <v>2076</v>
      </c>
      <c r="F408" s="35" t="s">
        <v>3530</v>
      </c>
      <c r="G408" s="35" t="s">
        <v>31</v>
      </c>
      <c r="H408" s="35" t="s">
        <v>71</v>
      </c>
      <c r="I408" s="34">
        <v>114</v>
      </c>
      <c r="J408" s="38">
        <v>1813.39</v>
      </c>
      <c r="K408" s="38">
        <f t="shared" si="506"/>
        <v>206726.46000000002</v>
      </c>
      <c r="L408" s="38">
        <f t="shared" si="507"/>
        <v>206726.46000000002</v>
      </c>
      <c r="M408" s="34"/>
      <c r="N408" s="34"/>
      <c r="O408" s="34" t="s">
        <v>27</v>
      </c>
      <c r="P408" s="33">
        <v>351810000</v>
      </c>
      <c r="Q408" s="36">
        <v>0</v>
      </c>
    </row>
    <row r="409" spans="1:17" ht="26.25">
      <c r="A409" s="25" t="s">
        <v>1545</v>
      </c>
      <c r="B409" s="26" t="s">
        <v>90</v>
      </c>
      <c r="C409" s="27" t="s">
        <v>303</v>
      </c>
      <c r="D409" s="27" t="s">
        <v>303</v>
      </c>
      <c r="E409" s="27" t="s">
        <v>3762</v>
      </c>
      <c r="F409" s="27" t="s">
        <v>3763</v>
      </c>
      <c r="G409" s="27" t="s">
        <v>31</v>
      </c>
      <c r="H409" s="27" t="s">
        <v>71</v>
      </c>
      <c r="I409" s="26">
        <v>24</v>
      </c>
      <c r="J409" s="28">
        <v>4100</v>
      </c>
      <c r="K409" s="28">
        <f t="shared" ref="K409" si="508">I409*J409</f>
        <v>98400</v>
      </c>
      <c r="L409" s="28">
        <f t="shared" ref="L409" si="509">K409</f>
        <v>98400</v>
      </c>
      <c r="M409" s="48"/>
      <c r="N409" s="48"/>
      <c r="O409" s="26" t="s">
        <v>26</v>
      </c>
      <c r="P409" s="25">
        <v>751410000</v>
      </c>
      <c r="Q409" s="29">
        <v>0</v>
      </c>
    </row>
    <row r="410" spans="1:17" ht="51.75" customHeight="1">
      <c r="A410" s="25" t="s">
        <v>1545</v>
      </c>
      <c r="B410" s="26" t="s">
        <v>90</v>
      </c>
      <c r="C410" s="27" t="s">
        <v>303</v>
      </c>
      <c r="D410" s="27" t="s">
        <v>303</v>
      </c>
      <c r="E410" s="27" t="s">
        <v>3768</v>
      </c>
      <c r="F410" s="27" t="s">
        <v>3769</v>
      </c>
      <c r="G410" s="27" t="s">
        <v>31</v>
      </c>
      <c r="H410" s="27" t="s">
        <v>71</v>
      </c>
      <c r="I410" s="26">
        <v>24</v>
      </c>
      <c r="J410" s="28">
        <v>4100</v>
      </c>
      <c r="K410" s="28">
        <f t="shared" ref="K410" si="510">I410*J410</f>
        <v>98400</v>
      </c>
      <c r="L410" s="28">
        <f t="shared" ref="L410" si="511">K410</f>
        <v>98400</v>
      </c>
      <c r="M410" s="48"/>
      <c r="N410" s="48"/>
      <c r="O410" s="26" t="s">
        <v>26</v>
      </c>
      <c r="P410" s="25" t="s">
        <v>86</v>
      </c>
      <c r="Q410" s="29">
        <v>0</v>
      </c>
    </row>
    <row r="411" spans="1:17" ht="26.25">
      <c r="A411" s="25" t="s">
        <v>1545</v>
      </c>
      <c r="B411" s="26" t="s">
        <v>90</v>
      </c>
      <c r="C411" s="27" t="s">
        <v>303</v>
      </c>
      <c r="D411" s="27" t="s">
        <v>303</v>
      </c>
      <c r="E411" s="27" t="s">
        <v>3770</v>
      </c>
      <c r="F411" s="27" t="s">
        <v>3771</v>
      </c>
      <c r="G411" s="27" t="s">
        <v>31</v>
      </c>
      <c r="H411" s="27" t="s">
        <v>71</v>
      </c>
      <c r="I411" s="26">
        <v>24</v>
      </c>
      <c r="J411" s="28">
        <v>4100</v>
      </c>
      <c r="K411" s="28">
        <f t="shared" ref="K411" si="512">I411*J411</f>
        <v>98400</v>
      </c>
      <c r="L411" s="28">
        <f t="shared" ref="L411" si="513">K411</f>
        <v>98400</v>
      </c>
      <c r="M411" s="48"/>
      <c r="N411" s="48"/>
      <c r="O411" s="26" t="s">
        <v>26</v>
      </c>
      <c r="P411" s="25" t="s">
        <v>25</v>
      </c>
      <c r="Q411" s="29">
        <v>0</v>
      </c>
    </row>
    <row r="412" spans="1:17" ht="53.25" customHeight="1">
      <c r="A412" s="25" t="s">
        <v>1545</v>
      </c>
      <c r="B412" s="26" t="s">
        <v>90</v>
      </c>
      <c r="C412" s="27" t="s">
        <v>303</v>
      </c>
      <c r="D412" s="27" t="s">
        <v>303</v>
      </c>
      <c r="E412" s="27" t="s">
        <v>3766</v>
      </c>
      <c r="F412" s="27" t="s">
        <v>3767</v>
      </c>
      <c r="G412" s="27" t="s">
        <v>31</v>
      </c>
      <c r="H412" s="27" t="s">
        <v>71</v>
      </c>
      <c r="I412" s="26">
        <v>24</v>
      </c>
      <c r="J412" s="28">
        <v>4100</v>
      </c>
      <c r="K412" s="28">
        <f t="shared" ref="K412" si="514">I412*J412</f>
        <v>98400</v>
      </c>
      <c r="L412" s="28">
        <f t="shared" ref="L412" si="515">K412</f>
        <v>98400</v>
      </c>
      <c r="M412" s="48"/>
      <c r="N412" s="48"/>
      <c r="O412" s="26" t="s">
        <v>26</v>
      </c>
      <c r="P412" s="25" t="s">
        <v>25</v>
      </c>
      <c r="Q412" s="29">
        <v>0</v>
      </c>
    </row>
    <row r="413" spans="1:17" ht="54" customHeight="1">
      <c r="A413" s="25" t="s">
        <v>1545</v>
      </c>
      <c r="B413" s="26" t="s">
        <v>90</v>
      </c>
      <c r="C413" s="27" t="s">
        <v>303</v>
      </c>
      <c r="D413" s="27" t="s">
        <v>303</v>
      </c>
      <c r="E413" s="27" t="s">
        <v>3233</v>
      </c>
      <c r="F413" s="27" t="s">
        <v>3234</v>
      </c>
      <c r="G413" s="27" t="s">
        <v>31</v>
      </c>
      <c r="H413" s="27" t="s">
        <v>71</v>
      </c>
      <c r="I413" s="26">
        <v>86</v>
      </c>
      <c r="J413" s="28">
        <v>5803.57</v>
      </c>
      <c r="K413" s="28">
        <f t="shared" ref="K413" si="516">I413*J413</f>
        <v>499107.01999999996</v>
      </c>
      <c r="L413" s="28">
        <f t="shared" ref="L413" si="517">K413</f>
        <v>499107.01999999996</v>
      </c>
      <c r="M413" s="26"/>
      <c r="N413" s="26"/>
      <c r="O413" s="26" t="s">
        <v>26</v>
      </c>
      <c r="P413" s="25" t="s">
        <v>25</v>
      </c>
      <c r="Q413" s="29">
        <v>0</v>
      </c>
    </row>
    <row r="414" spans="1:17" ht="60.75" customHeight="1">
      <c r="A414" s="25" t="s">
        <v>1545</v>
      </c>
      <c r="B414" s="26" t="s">
        <v>90</v>
      </c>
      <c r="C414" s="27" t="s">
        <v>303</v>
      </c>
      <c r="D414" s="27" t="s">
        <v>303</v>
      </c>
      <c r="E414" s="27" t="s">
        <v>3150</v>
      </c>
      <c r="F414" s="27" t="s">
        <v>3151</v>
      </c>
      <c r="G414" s="27" t="s">
        <v>31</v>
      </c>
      <c r="H414" s="27" t="s">
        <v>71</v>
      </c>
      <c r="I414" s="26">
        <v>86</v>
      </c>
      <c r="J414" s="28">
        <v>5249.44</v>
      </c>
      <c r="K414" s="28">
        <f t="shared" ref="K414" si="518">I414*J414</f>
        <v>451451.83999999997</v>
      </c>
      <c r="L414" s="28">
        <f t="shared" ref="L414" si="519">K414</f>
        <v>451451.83999999997</v>
      </c>
      <c r="M414" s="48"/>
      <c r="N414" s="48"/>
      <c r="O414" s="26" t="s">
        <v>26</v>
      </c>
      <c r="P414" s="25">
        <v>751410000</v>
      </c>
      <c r="Q414" s="29">
        <v>0</v>
      </c>
    </row>
    <row r="415" spans="1:17" ht="63.75" customHeight="1">
      <c r="A415" s="25" t="s">
        <v>1545</v>
      </c>
      <c r="B415" s="26" t="s">
        <v>90</v>
      </c>
      <c r="C415" s="27" t="s">
        <v>303</v>
      </c>
      <c r="D415" s="27" t="s">
        <v>303</v>
      </c>
      <c r="E415" s="27" t="s">
        <v>3148</v>
      </c>
      <c r="F415" s="27" t="s">
        <v>3149</v>
      </c>
      <c r="G415" s="27" t="s">
        <v>31</v>
      </c>
      <c r="H415" s="27" t="s">
        <v>71</v>
      </c>
      <c r="I415" s="26">
        <v>86</v>
      </c>
      <c r="J415" s="28">
        <v>5249.44</v>
      </c>
      <c r="K415" s="28">
        <f t="shared" ref="K415" si="520">I415*J415</f>
        <v>451451.83999999997</v>
      </c>
      <c r="L415" s="28">
        <f t="shared" ref="L415" si="521">K415</f>
        <v>451451.83999999997</v>
      </c>
      <c r="M415" s="48"/>
      <c r="N415" s="48"/>
      <c r="O415" s="26" t="s">
        <v>26</v>
      </c>
      <c r="P415" s="25" t="s">
        <v>25</v>
      </c>
      <c r="Q415" s="29">
        <v>0</v>
      </c>
    </row>
    <row r="416" spans="1:17" ht="51" customHeight="1">
      <c r="A416" s="25" t="s">
        <v>1545</v>
      </c>
      <c r="B416" s="26" t="s">
        <v>90</v>
      </c>
      <c r="C416" s="27" t="s">
        <v>303</v>
      </c>
      <c r="D416" s="27" t="s">
        <v>303</v>
      </c>
      <c r="E416" s="27" t="s">
        <v>3146</v>
      </c>
      <c r="F416" s="27" t="s">
        <v>3147</v>
      </c>
      <c r="G416" s="27" t="s">
        <v>31</v>
      </c>
      <c r="H416" s="27" t="s">
        <v>71</v>
      </c>
      <c r="I416" s="26">
        <v>85</v>
      </c>
      <c r="J416" s="28">
        <v>5249.44</v>
      </c>
      <c r="K416" s="28">
        <f t="shared" ref="K416" si="522">I416*J416</f>
        <v>446202.39999999997</v>
      </c>
      <c r="L416" s="28">
        <f t="shared" ref="L416" si="523">K416</f>
        <v>446202.39999999997</v>
      </c>
      <c r="M416" s="48"/>
      <c r="N416" s="48"/>
      <c r="O416" s="26" t="s">
        <v>26</v>
      </c>
      <c r="P416" s="25" t="s">
        <v>87</v>
      </c>
      <c r="Q416" s="29">
        <v>0</v>
      </c>
    </row>
    <row r="417" spans="1:17" ht="39">
      <c r="A417" s="25" t="s">
        <v>1545</v>
      </c>
      <c r="B417" s="26" t="s">
        <v>90</v>
      </c>
      <c r="C417" s="27" t="s">
        <v>303</v>
      </c>
      <c r="D417" s="27" t="s">
        <v>303</v>
      </c>
      <c r="E417" s="27" t="s">
        <v>2086</v>
      </c>
      <c r="F417" s="27" t="s">
        <v>331</v>
      </c>
      <c r="G417" s="27" t="s">
        <v>31</v>
      </c>
      <c r="H417" s="27" t="s">
        <v>71</v>
      </c>
      <c r="I417" s="26">
        <v>4</v>
      </c>
      <c r="J417" s="28">
        <v>11793.6</v>
      </c>
      <c r="K417" s="28">
        <f t="shared" ref="K417" si="524">I417*J417</f>
        <v>47174.400000000001</v>
      </c>
      <c r="L417" s="28">
        <f t="shared" ref="L417" si="525">K417</f>
        <v>47174.400000000001</v>
      </c>
      <c r="M417" s="48"/>
      <c r="N417" s="48"/>
      <c r="O417" s="26" t="s">
        <v>26</v>
      </c>
      <c r="P417" s="25" t="s">
        <v>25</v>
      </c>
      <c r="Q417" s="29">
        <v>0</v>
      </c>
    </row>
    <row r="418" spans="1:17" ht="39">
      <c r="A418" s="25" t="s">
        <v>1545</v>
      </c>
      <c r="B418" s="26" t="s">
        <v>90</v>
      </c>
      <c r="C418" s="27" t="s">
        <v>303</v>
      </c>
      <c r="D418" s="27" t="s">
        <v>303</v>
      </c>
      <c r="E418" s="27" t="s">
        <v>2087</v>
      </c>
      <c r="F418" s="27" t="s">
        <v>332</v>
      </c>
      <c r="G418" s="27" t="s">
        <v>31</v>
      </c>
      <c r="H418" s="27" t="s">
        <v>71</v>
      </c>
      <c r="I418" s="26">
        <v>4</v>
      </c>
      <c r="J418" s="28">
        <v>12042.85</v>
      </c>
      <c r="K418" s="28">
        <f t="shared" ref="K418" si="526">I418*J418</f>
        <v>48171.4</v>
      </c>
      <c r="L418" s="28">
        <f t="shared" ref="L418" si="527">K418</f>
        <v>48171.4</v>
      </c>
      <c r="M418" s="26"/>
      <c r="N418" s="26"/>
      <c r="O418" s="26" t="s">
        <v>26</v>
      </c>
      <c r="P418" s="25" t="s">
        <v>25</v>
      </c>
      <c r="Q418" s="29">
        <v>0</v>
      </c>
    </row>
    <row r="419" spans="1:17" ht="39">
      <c r="A419" s="25" t="s">
        <v>1545</v>
      </c>
      <c r="B419" s="26" t="s">
        <v>90</v>
      </c>
      <c r="C419" s="27" t="s">
        <v>303</v>
      </c>
      <c r="D419" s="27" t="s">
        <v>303</v>
      </c>
      <c r="E419" s="27" t="s">
        <v>2088</v>
      </c>
      <c r="F419" s="27" t="s">
        <v>333</v>
      </c>
      <c r="G419" s="27" t="s">
        <v>31</v>
      </c>
      <c r="H419" s="27" t="s">
        <v>71</v>
      </c>
      <c r="I419" s="26">
        <v>4</v>
      </c>
      <c r="J419" s="28">
        <v>12042.85</v>
      </c>
      <c r="K419" s="28">
        <f t="shared" ref="K419" si="528">I419*J419</f>
        <v>48171.4</v>
      </c>
      <c r="L419" s="28">
        <f t="shared" ref="L419" si="529">K419</f>
        <v>48171.4</v>
      </c>
      <c r="M419" s="26"/>
      <c r="N419" s="26"/>
      <c r="O419" s="26" t="s">
        <v>26</v>
      </c>
      <c r="P419" s="25" t="s">
        <v>25</v>
      </c>
      <c r="Q419" s="29">
        <v>0</v>
      </c>
    </row>
    <row r="420" spans="1:17" ht="39">
      <c r="A420" s="25" t="s">
        <v>1545</v>
      </c>
      <c r="B420" s="26" t="s">
        <v>90</v>
      </c>
      <c r="C420" s="27" t="s">
        <v>303</v>
      </c>
      <c r="D420" s="27" t="s">
        <v>303</v>
      </c>
      <c r="E420" s="27" t="s">
        <v>2089</v>
      </c>
      <c r="F420" s="27" t="s">
        <v>334</v>
      </c>
      <c r="G420" s="27" t="s">
        <v>31</v>
      </c>
      <c r="H420" s="27" t="s">
        <v>71</v>
      </c>
      <c r="I420" s="26">
        <v>4</v>
      </c>
      <c r="J420" s="28">
        <v>12042.85</v>
      </c>
      <c r="K420" s="28">
        <f t="shared" ref="K420" si="530">I420*J420</f>
        <v>48171.4</v>
      </c>
      <c r="L420" s="28">
        <f t="shared" ref="L420" si="531">K420</f>
        <v>48171.4</v>
      </c>
      <c r="M420" s="26"/>
      <c r="N420" s="26"/>
      <c r="O420" s="26" t="s">
        <v>26</v>
      </c>
      <c r="P420" s="25" t="s">
        <v>25</v>
      </c>
      <c r="Q420" s="29">
        <v>0</v>
      </c>
    </row>
    <row r="421" spans="1:17" ht="39">
      <c r="A421" s="25" t="s">
        <v>1545</v>
      </c>
      <c r="B421" s="26" t="s">
        <v>90</v>
      </c>
      <c r="C421" s="27" t="s">
        <v>303</v>
      </c>
      <c r="D421" s="27" t="s">
        <v>303</v>
      </c>
      <c r="E421" s="27" t="s">
        <v>2090</v>
      </c>
      <c r="F421" s="27" t="s">
        <v>335</v>
      </c>
      <c r="G421" s="27" t="s">
        <v>31</v>
      </c>
      <c r="H421" s="27" t="s">
        <v>71</v>
      </c>
      <c r="I421" s="26">
        <v>8</v>
      </c>
      <c r="J421" s="28">
        <v>56584.82</v>
      </c>
      <c r="K421" s="28">
        <f t="shared" ref="K421" si="532">I421*J421</f>
        <v>452678.56</v>
      </c>
      <c r="L421" s="28">
        <f t="shared" ref="L421" si="533">K421</f>
        <v>452678.56</v>
      </c>
      <c r="M421" s="26"/>
      <c r="N421" s="26"/>
      <c r="O421" s="26" t="s">
        <v>26</v>
      </c>
      <c r="P421" s="25" t="s">
        <v>25</v>
      </c>
      <c r="Q421" s="29">
        <v>0</v>
      </c>
    </row>
    <row r="422" spans="1:17" ht="39">
      <c r="A422" s="25" t="s">
        <v>1545</v>
      </c>
      <c r="B422" s="26" t="s">
        <v>90</v>
      </c>
      <c r="C422" s="27" t="s">
        <v>303</v>
      </c>
      <c r="D422" s="27" t="s">
        <v>303</v>
      </c>
      <c r="E422" s="27" t="s">
        <v>2091</v>
      </c>
      <c r="F422" s="27" t="s">
        <v>336</v>
      </c>
      <c r="G422" s="27" t="s">
        <v>31</v>
      </c>
      <c r="H422" s="27" t="s">
        <v>71</v>
      </c>
      <c r="I422" s="26">
        <v>8</v>
      </c>
      <c r="J422" s="28">
        <v>56584.82</v>
      </c>
      <c r="K422" s="28">
        <f t="shared" ref="K422" si="534">I422*J422</f>
        <v>452678.56</v>
      </c>
      <c r="L422" s="28">
        <f t="shared" ref="L422" si="535">K422</f>
        <v>452678.56</v>
      </c>
      <c r="M422" s="26"/>
      <c r="N422" s="26"/>
      <c r="O422" s="26" t="s">
        <v>26</v>
      </c>
      <c r="P422" s="25" t="s">
        <v>25</v>
      </c>
      <c r="Q422" s="29">
        <v>0</v>
      </c>
    </row>
    <row r="423" spans="1:17" ht="39">
      <c r="A423" s="25" t="s">
        <v>1545</v>
      </c>
      <c r="B423" s="26" t="s">
        <v>90</v>
      </c>
      <c r="C423" s="27" t="s">
        <v>303</v>
      </c>
      <c r="D423" s="27" t="s">
        <v>303</v>
      </c>
      <c r="E423" s="27" t="s">
        <v>2092</v>
      </c>
      <c r="F423" s="27" t="s">
        <v>337</v>
      </c>
      <c r="G423" s="27" t="s">
        <v>31</v>
      </c>
      <c r="H423" s="27" t="s">
        <v>71</v>
      </c>
      <c r="I423" s="26">
        <v>8</v>
      </c>
      <c r="J423" s="28">
        <v>56584.82</v>
      </c>
      <c r="K423" s="28">
        <f t="shared" ref="K423" si="536">I423*J423</f>
        <v>452678.56</v>
      </c>
      <c r="L423" s="28">
        <f t="shared" ref="L423" si="537">K423</f>
        <v>452678.56</v>
      </c>
      <c r="M423" s="26"/>
      <c r="N423" s="26"/>
      <c r="O423" s="26" t="s">
        <v>26</v>
      </c>
      <c r="P423" s="25" t="s">
        <v>25</v>
      </c>
      <c r="Q423" s="29">
        <v>0</v>
      </c>
    </row>
    <row r="424" spans="1:17" ht="39">
      <c r="A424" s="25" t="s">
        <v>1545</v>
      </c>
      <c r="B424" s="26" t="s">
        <v>90</v>
      </c>
      <c r="C424" s="27" t="s">
        <v>303</v>
      </c>
      <c r="D424" s="27" t="s">
        <v>303</v>
      </c>
      <c r="E424" s="27" t="s">
        <v>2093</v>
      </c>
      <c r="F424" s="27" t="s">
        <v>338</v>
      </c>
      <c r="G424" s="27" t="s">
        <v>31</v>
      </c>
      <c r="H424" s="27" t="s">
        <v>71</v>
      </c>
      <c r="I424" s="26">
        <v>8</v>
      </c>
      <c r="J424" s="28">
        <v>56584.82</v>
      </c>
      <c r="K424" s="28">
        <f t="shared" ref="K424" si="538">I424*J424</f>
        <v>452678.56</v>
      </c>
      <c r="L424" s="28">
        <f t="shared" ref="L424" si="539">K424</f>
        <v>452678.56</v>
      </c>
      <c r="M424" s="26"/>
      <c r="N424" s="26"/>
      <c r="O424" s="26" t="s">
        <v>26</v>
      </c>
      <c r="P424" s="25" t="s">
        <v>25</v>
      </c>
      <c r="Q424" s="29">
        <v>0</v>
      </c>
    </row>
    <row r="425" spans="1:17" ht="39">
      <c r="A425" s="25" t="s">
        <v>1545</v>
      </c>
      <c r="B425" s="26" t="s">
        <v>90</v>
      </c>
      <c r="C425" s="27" t="s">
        <v>303</v>
      </c>
      <c r="D425" s="27" t="s">
        <v>303</v>
      </c>
      <c r="E425" s="27" t="s">
        <v>2094</v>
      </c>
      <c r="F425" s="27" t="s">
        <v>339</v>
      </c>
      <c r="G425" s="27" t="s">
        <v>31</v>
      </c>
      <c r="H425" s="27" t="s">
        <v>71</v>
      </c>
      <c r="I425" s="26">
        <v>6</v>
      </c>
      <c r="J425" s="28">
        <v>20000</v>
      </c>
      <c r="K425" s="28">
        <f t="shared" ref="K425" si="540">I425*J425</f>
        <v>120000</v>
      </c>
      <c r="L425" s="28">
        <f t="shared" ref="L425" si="541">K425</f>
        <v>120000</v>
      </c>
      <c r="M425" s="48"/>
      <c r="N425" s="48"/>
      <c r="O425" s="26" t="s">
        <v>26</v>
      </c>
      <c r="P425" s="25" t="s">
        <v>25</v>
      </c>
      <c r="Q425" s="29">
        <v>0</v>
      </c>
    </row>
    <row r="426" spans="1:17" ht="39">
      <c r="A426" s="25" t="s">
        <v>1545</v>
      </c>
      <c r="B426" s="26" t="s">
        <v>5</v>
      </c>
      <c r="C426" s="27" t="s">
        <v>1999</v>
      </c>
      <c r="D426" s="27" t="s">
        <v>304</v>
      </c>
      <c r="E426" s="27" t="s">
        <v>2095</v>
      </c>
      <c r="F426" s="27" t="s">
        <v>340</v>
      </c>
      <c r="G426" s="27" t="s">
        <v>31</v>
      </c>
      <c r="H426" s="27" t="s">
        <v>21</v>
      </c>
      <c r="I426" s="26">
        <v>1</v>
      </c>
      <c r="J426" s="28">
        <v>22573578.57</v>
      </c>
      <c r="K426" s="28">
        <f t="shared" ref="K426" si="542">I426*J426</f>
        <v>22573578.57</v>
      </c>
      <c r="L426" s="28">
        <f t="shared" ref="L426" si="543">K426</f>
        <v>22573578.57</v>
      </c>
      <c r="M426" s="61"/>
      <c r="N426" s="61"/>
      <c r="O426" s="26" t="s">
        <v>38</v>
      </c>
      <c r="P426" s="25" t="s">
        <v>25</v>
      </c>
      <c r="Q426" s="29">
        <v>0</v>
      </c>
    </row>
    <row r="427" spans="1:17" ht="39">
      <c r="A427" s="25" t="s">
        <v>1545</v>
      </c>
      <c r="B427" s="26" t="s">
        <v>116</v>
      </c>
      <c r="C427" s="27" t="s">
        <v>2000</v>
      </c>
      <c r="D427" s="27" t="s">
        <v>305</v>
      </c>
      <c r="E427" s="27" t="s">
        <v>341</v>
      </c>
      <c r="F427" s="27" t="s">
        <v>342</v>
      </c>
      <c r="G427" s="27" t="s">
        <v>2722</v>
      </c>
      <c r="H427" s="27" t="s">
        <v>116</v>
      </c>
      <c r="I427" s="26">
        <v>1</v>
      </c>
      <c r="J427" s="28">
        <v>28126821.420000002</v>
      </c>
      <c r="K427" s="28">
        <f t="shared" ref="K427" si="544">I427*J427</f>
        <v>28126821.420000002</v>
      </c>
      <c r="L427" s="28">
        <f t="shared" ref="L427" si="545">K427</f>
        <v>28126821.420000002</v>
      </c>
      <c r="M427" s="26"/>
      <c r="N427" s="26"/>
      <c r="O427" s="26" t="s">
        <v>38</v>
      </c>
      <c r="P427" s="25" t="s">
        <v>25</v>
      </c>
      <c r="Q427" s="29">
        <v>0</v>
      </c>
    </row>
    <row r="428" spans="1:17" ht="64.5">
      <c r="A428" s="25" t="s">
        <v>1545</v>
      </c>
      <c r="B428" s="26" t="s">
        <v>5</v>
      </c>
      <c r="C428" s="27" t="s">
        <v>1753</v>
      </c>
      <c r="D428" s="27" t="s">
        <v>306</v>
      </c>
      <c r="E428" s="27" t="s">
        <v>2096</v>
      </c>
      <c r="F428" s="27" t="s">
        <v>343</v>
      </c>
      <c r="G428" s="27" t="s">
        <v>42</v>
      </c>
      <c r="H428" s="27" t="s">
        <v>21</v>
      </c>
      <c r="I428" s="26">
        <v>1</v>
      </c>
      <c r="J428" s="28">
        <v>9256821.4199999999</v>
      </c>
      <c r="K428" s="28">
        <f t="shared" ref="K428" si="546">I428*J428</f>
        <v>9256821.4199999999</v>
      </c>
      <c r="L428" s="28">
        <f t="shared" ref="L428:L429" si="547">K428</f>
        <v>9256821.4199999999</v>
      </c>
      <c r="M428" s="26"/>
      <c r="N428" s="26"/>
      <c r="O428" s="26" t="s">
        <v>40</v>
      </c>
      <c r="P428" s="25" t="s">
        <v>25</v>
      </c>
      <c r="Q428" s="29">
        <v>0</v>
      </c>
    </row>
    <row r="429" spans="1:17" ht="64.5">
      <c r="A429" s="25" t="s">
        <v>1545</v>
      </c>
      <c r="B429" s="26" t="s">
        <v>5</v>
      </c>
      <c r="C429" s="27" t="s">
        <v>1753</v>
      </c>
      <c r="D429" s="27" t="s">
        <v>306</v>
      </c>
      <c r="E429" s="27" t="s">
        <v>2096</v>
      </c>
      <c r="F429" s="27" t="s">
        <v>343</v>
      </c>
      <c r="G429" s="27" t="s">
        <v>42</v>
      </c>
      <c r="H429" s="27" t="s">
        <v>21</v>
      </c>
      <c r="I429" s="26">
        <v>1</v>
      </c>
      <c r="J429" s="28">
        <v>3967232.14</v>
      </c>
      <c r="K429" s="28">
        <f t="shared" ref="K429" si="548">I429*J429</f>
        <v>3967232.14</v>
      </c>
      <c r="L429" s="28">
        <f t="shared" si="547"/>
        <v>3967232.14</v>
      </c>
      <c r="M429" s="26"/>
      <c r="N429" s="26"/>
      <c r="O429" s="26" t="s">
        <v>40</v>
      </c>
      <c r="P429" s="25" t="s">
        <v>25</v>
      </c>
      <c r="Q429" s="29">
        <v>0</v>
      </c>
    </row>
    <row r="430" spans="1:17" ht="55.5" customHeight="1">
      <c r="A430" s="25" t="s">
        <v>1545</v>
      </c>
      <c r="B430" s="26" t="s">
        <v>5</v>
      </c>
      <c r="C430" s="27" t="s">
        <v>3829</v>
      </c>
      <c r="D430" s="27" t="s">
        <v>3830</v>
      </c>
      <c r="E430" s="27" t="s">
        <v>3831</v>
      </c>
      <c r="F430" s="27" t="s">
        <v>3832</v>
      </c>
      <c r="G430" s="27" t="s">
        <v>42</v>
      </c>
      <c r="H430" s="27" t="s">
        <v>21</v>
      </c>
      <c r="I430" s="26">
        <v>1</v>
      </c>
      <c r="J430" s="28">
        <v>826023.21</v>
      </c>
      <c r="K430" s="28">
        <f t="shared" ref="K430" si="549">I430*J430</f>
        <v>826023.21</v>
      </c>
      <c r="L430" s="28">
        <f t="shared" ref="L430" si="550">K430</f>
        <v>826023.21</v>
      </c>
      <c r="M430" s="72"/>
      <c r="N430" s="72"/>
      <c r="O430" s="26" t="s">
        <v>96</v>
      </c>
      <c r="P430" s="25">
        <v>391010000</v>
      </c>
      <c r="Q430" s="29">
        <v>0</v>
      </c>
    </row>
    <row r="431" spans="1:17" ht="51.75">
      <c r="A431" s="25" t="s">
        <v>1545</v>
      </c>
      <c r="B431" s="26" t="s">
        <v>5</v>
      </c>
      <c r="C431" s="27" t="s">
        <v>2001</v>
      </c>
      <c r="D431" s="27" t="s">
        <v>344</v>
      </c>
      <c r="E431" s="27" t="s">
        <v>2671</v>
      </c>
      <c r="F431" s="27" t="s">
        <v>345</v>
      </c>
      <c r="G431" s="27" t="s">
        <v>42</v>
      </c>
      <c r="H431" s="27" t="s">
        <v>21</v>
      </c>
      <c r="I431" s="26">
        <v>1</v>
      </c>
      <c r="J431" s="28">
        <v>76228666.010000005</v>
      </c>
      <c r="K431" s="28">
        <f>I431*J431</f>
        <v>76228666.010000005</v>
      </c>
      <c r="L431" s="28">
        <f t="shared" ref="L431:L547" si="551">K431</f>
        <v>76228666.010000005</v>
      </c>
      <c r="M431" s="26"/>
      <c r="N431" s="26"/>
      <c r="O431" s="26" t="s">
        <v>40</v>
      </c>
      <c r="P431" s="25" t="s">
        <v>25</v>
      </c>
      <c r="Q431" s="29">
        <v>0</v>
      </c>
    </row>
    <row r="432" spans="1:17" ht="39">
      <c r="A432" s="25" t="s">
        <v>1545</v>
      </c>
      <c r="B432" s="26" t="s">
        <v>5</v>
      </c>
      <c r="C432" s="27" t="s">
        <v>2002</v>
      </c>
      <c r="D432" s="27" t="s">
        <v>346</v>
      </c>
      <c r="E432" s="27" t="s">
        <v>2097</v>
      </c>
      <c r="F432" s="27" t="s">
        <v>347</v>
      </c>
      <c r="G432" s="27" t="s">
        <v>42</v>
      </c>
      <c r="H432" s="27" t="s">
        <v>21</v>
      </c>
      <c r="I432" s="26">
        <v>1</v>
      </c>
      <c r="J432" s="28">
        <v>3571.42</v>
      </c>
      <c r="K432" s="28">
        <f t="shared" ref="K432:K547" si="552">I432*J432</f>
        <v>3571.42</v>
      </c>
      <c r="L432" s="28">
        <f t="shared" si="551"/>
        <v>3571.42</v>
      </c>
      <c r="M432" s="26"/>
      <c r="N432" s="26"/>
      <c r="O432" s="26" t="s">
        <v>38</v>
      </c>
      <c r="P432" s="25" t="s">
        <v>25</v>
      </c>
      <c r="Q432" s="29">
        <v>0</v>
      </c>
    </row>
    <row r="433" spans="1:17" ht="39">
      <c r="A433" s="25" t="s">
        <v>1545</v>
      </c>
      <c r="B433" s="26" t="s">
        <v>5</v>
      </c>
      <c r="C433" s="27" t="s">
        <v>2886</v>
      </c>
      <c r="D433" s="27" t="s">
        <v>2885</v>
      </c>
      <c r="E433" s="27" t="s">
        <v>2886</v>
      </c>
      <c r="F433" s="27" t="s">
        <v>2885</v>
      </c>
      <c r="G433" s="27" t="s">
        <v>42</v>
      </c>
      <c r="H433" s="27" t="s">
        <v>21</v>
      </c>
      <c r="I433" s="26">
        <v>1</v>
      </c>
      <c r="J433" s="28">
        <v>40178.57</v>
      </c>
      <c r="K433" s="28">
        <f t="shared" ref="K433" si="553">I433*J433</f>
        <v>40178.57</v>
      </c>
      <c r="L433" s="28">
        <f t="shared" ref="L433" si="554">K433</f>
        <v>40178.57</v>
      </c>
      <c r="M433" s="26"/>
      <c r="N433" s="26"/>
      <c r="O433" s="26" t="s">
        <v>38</v>
      </c>
      <c r="P433" s="25" t="s">
        <v>25</v>
      </c>
      <c r="Q433" s="29">
        <v>0</v>
      </c>
    </row>
    <row r="434" spans="1:17" ht="69.75" customHeight="1">
      <c r="A434" s="25" t="s">
        <v>1545</v>
      </c>
      <c r="B434" s="26" t="s">
        <v>5</v>
      </c>
      <c r="C434" s="27" t="s">
        <v>2729</v>
      </c>
      <c r="D434" s="27" t="s">
        <v>2730</v>
      </c>
      <c r="E434" s="27" t="s">
        <v>2729</v>
      </c>
      <c r="F434" s="27" t="s">
        <v>2730</v>
      </c>
      <c r="G434" s="27" t="s">
        <v>31</v>
      </c>
      <c r="H434" s="27" t="s">
        <v>21</v>
      </c>
      <c r="I434" s="26">
        <v>1</v>
      </c>
      <c r="J434" s="28">
        <v>12392857.140000001</v>
      </c>
      <c r="K434" s="28">
        <f t="shared" ref="K434:K435" si="555">I434*J434</f>
        <v>12392857.140000001</v>
      </c>
      <c r="L434" s="28">
        <f t="shared" ref="L434:L435" si="556">K434</f>
        <v>12392857.140000001</v>
      </c>
      <c r="M434" s="26"/>
      <c r="N434" s="26"/>
      <c r="O434" s="26" t="s">
        <v>38</v>
      </c>
      <c r="P434" s="25" t="s">
        <v>25</v>
      </c>
      <c r="Q434" s="29">
        <v>0</v>
      </c>
    </row>
    <row r="435" spans="1:17" ht="39">
      <c r="A435" s="25" t="s">
        <v>1545</v>
      </c>
      <c r="B435" s="26" t="s">
        <v>5</v>
      </c>
      <c r="C435" s="27" t="s">
        <v>2731</v>
      </c>
      <c r="D435" s="27" t="s">
        <v>2732</v>
      </c>
      <c r="E435" s="27" t="s">
        <v>2731</v>
      </c>
      <c r="F435" s="27" t="s">
        <v>2732</v>
      </c>
      <c r="G435" s="27" t="s">
        <v>33</v>
      </c>
      <c r="H435" s="27" t="s">
        <v>21</v>
      </c>
      <c r="I435" s="26">
        <v>1</v>
      </c>
      <c r="J435" s="28">
        <v>3678571.42</v>
      </c>
      <c r="K435" s="28">
        <f t="shared" si="555"/>
        <v>3678571.42</v>
      </c>
      <c r="L435" s="28">
        <f t="shared" si="556"/>
        <v>3678571.42</v>
      </c>
      <c r="M435" s="26"/>
      <c r="N435" s="26"/>
      <c r="O435" s="26" t="s">
        <v>48</v>
      </c>
      <c r="P435" s="25" t="s">
        <v>25</v>
      </c>
      <c r="Q435" s="29">
        <v>0</v>
      </c>
    </row>
    <row r="436" spans="1:17" ht="51.75">
      <c r="A436" s="25" t="s">
        <v>1545</v>
      </c>
      <c r="B436" s="26" t="s">
        <v>90</v>
      </c>
      <c r="C436" s="27" t="s">
        <v>1434</v>
      </c>
      <c r="D436" s="27" t="s">
        <v>348</v>
      </c>
      <c r="E436" s="27" t="s">
        <v>2098</v>
      </c>
      <c r="F436" s="27" t="s">
        <v>360</v>
      </c>
      <c r="G436" s="27" t="s">
        <v>31</v>
      </c>
      <c r="H436" s="27" t="s">
        <v>71</v>
      </c>
      <c r="I436" s="26">
        <v>1075</v>
      </c>
      <c r="J436" s="28">
        <v>13392.85</v>
      </c>
      <c r="K436" s="28">
        <f t="shared" ref="K436" si="557">I436*J436</f>
        <v>14397313.75</v>
      </c>
      <c r="L436" s="28">
        <f t="shared" ref="L436" si="558">K436</f>
        <v>14397313.75</v>
      </c>
      <c r="M436" s="26"/>
      <c r="N436" s="26"/>
      <c r="O436" s="26" t="s">
        <v>26</v>
      </c>
      <c r="P436" s="25" t="s">
        <v>25</v>
      </c>
      <c r="Q436" s="29">
        <v>0</v>
      </c>
    </row>
    <row r="437" spans="1:17" ht="49.5" customHeight="1">
      <c r="A437" s="25" t="s">
        <v>1545</v>
      </c>
      <c r="B437" s="26" t="s">
        <v>90</v>
      </c>
      <c r="C437" s="27" t="s">
        <v>1434</v>
      </c>
      <c r="D437" s="27" t="s">
        <v>348</v>
      </c>
      <c r="E437" s="27" t="s">
        <v>3813</v>
      </c>
      <c r="F437" s="27" t="s">
        <v>3112</v>
      </c>
      <c r="G437" s="27" t="s">
        <v>31</v>
      </c>
      <c r="H437" s="27" t="s">
        <v>71</v>
      </c>
      <c r="I437" s="26">
        <v>45</v>
      </c>
      <c r="J437" s="28">
        <v>121250</v>
      </c>
      <c r="K437" s="28">
        <f t="shared" ref="K437" si="559">I437*J437</f>
        <v>5456250</v>
      </c>
      <c r="L437" s="28">
        <f t="shared" ref="L437" si="560">K437</f>
        <v>5456250</v>
      </c>
      <c r="M437" s="55"/>
      <c r="N437" s="55"/>
      <c r="O437" s="26" t="s">
        <v>26</v>
      </c>
      <c r="P437" s="25" t="s">
        <v>25</v>
      </c>
      <c r="Q437" s="29">
        <v>0</v>
      </c>
    </row>
    <row r="438" spans="1:17" ht="132" customHeight="1">
      <c r="A438" s="25" t="s">
        <v>1545</v>
      </c>
      <c r="B438" s="26" t="s">
        <v>90</v>
      </c>
      <c r="C438" s="27" t="s">
        <v>349</v>
      </c>
      <c r="D438" s="27" t="s">
        <v>349</v>
      </c>
      <c r="E438" s="27" t="s">
        <v>3246</v>
      </c>
      <c r="F438" s="27" t="s">
        <v>3247</v>
      </c>
      <c r="G438" s="27" t="s">
        <v>31</v>
      </c>
      <c r="H438" s="27" t="s">
        <v>71</v>
      </c>
      <c r="I438" s="26">
        <v>148</v>
      </c>
      <c r="J438" s="28">
        <v>170158.03</v>
      </c>
      <c r="K438" s="28">
        <f t="shared" ref="K438" si="561">I438*J438</f>
        <v>25183388.440000001</v>
      </c>
      <c r="L438" s="28">
        <f t="shared" ref="L438" si="562">K438</f>
        <v>25183388.440000001</v>
      </c>
      <c r="M438" s="26"/>
      <c r="N438" s="26"/>
      <c r="O438" s="26" t="s">
        <v>26</v>
      </c>
      <c r="P438" s="25" t="s">
        <v>25</v>
      </c>
      <c r="Q438" s="29">
        <v>0</v>
      </c>
    </row>
    <row r="439" spans="1:17" ht="126.75" customHeight="1">
      <c r="A439" s="25" t="s">
        <v>1545</v>
      </c>
      <c r="B439" s="26" t="s">
        <v>90</v>
      </c>
      <c r="C439" s="27" t="s">
        <v>349</v>
      </c>
      <c r="D439" s="27" t="s">
        <v>349</v>
      </c>
      <c r="E439" s="35" t="s">
        <v>3047</v>
      </c>
      <c r="F439" s="35" t="s">
        <v>3048</v>
      </c>
      <c r="G439" s="35" t="s">
        <v>31</v>
      </c>
      <c r="H439" s="27" t="s">
        <v>71</v>
      </c>
      <c r="I439" s="34">
        <v>26</v>
      </c>
      <c r="J439" s="38">
        <v>170158.03</v>
      </c>
      <c r="K439" s="38">
        <f>I439*J439</f>
        <v>4424108.78</v>
      </c>
      <c r="L439" s="38">
        <f>K439</f>
        <v>4424108.78</v>
      </c>
      <c r="M439" s="34"/>
      <c r="N439" s="34"/>
      <c r="O439" s="34" t="s">
        <v>26</v>
      </c>
      <c r="P439" s="33">
        <v>711310000</v>
      </c>
      <c r="Q439" s="36">
        <v>0</v>
      </c>
    </row>
    <row r="440" spans="1:17" ht="126.75" customHeight="1">
      <c r="A440" s="25" t="s">
        <v>1545</v>
      </c>
      <c r="B440" s="26" t="s">
        <v>90</v>
      </c>
      <c r="C440" s="27" t="s">
        <v>349</v>
      </c>
      <c r="D440" s="27" t="s">
        <v>349</v>
      </c>
      <c r="E440" s="35" t="s">
        <v>3049</v>
      </c>
      <c r="F440" s="35" t="s">
        <v>3050</v>
      </c>
      <c r="G440" s="35" t="s">
        <v>31</v>
      </c>
      <c r="H440" s="27" t="s">
        <v>71</v>
      </c>
      <c r="I440" s="34">
        <v>5</v>
      </c>
      <c r="J440" s="38">
        <v>170158.03</v>
      </c>
      <c r="K440" s="38">
        <f t="shared" ref="K440:K454" si="563">I440*J440</f>
        <v>850790.15</v>
      </c>
      <c r="L440" s="38">
        <f t="shared" ref="L440:L454" si="564">K440</f>
        <v>850790.15</v>
      </c>
      <c r="M440" s="34"/>
      <c r="N440" s="34"/>
      <c r="O440" s="34" t="s">
        <v>26</v>
      </c>
      <c r="P440" s="33">
        <v>351810000</v>
      </c>
      <c r="Q440" s="36">
        <v>0</v>
      </c>
    </row>
    <row r="441" spans="1:17" ht="104.25" customHeight="1">
      <c r="A441" s="25" t="s">
        <v>1545</v>
      </c>
      <c r="B441" s="26" t="s">
        <v>90</v>
      </c>
      <c r="C441" s="27" t="s">
        <v>349</v>
      </c>
      <c r="D441" s="27" t="s">
        <v>349</v>
      </c>
      <c r="E441" s="35" t="s">
        <v>3051</v>
      </c>
      <c r="F441" s="35" t="s">
        <v>3052</v>
      </c>
      <c r="G441" s="35" t="s">
        <v>31</v>
      </c>
      <c r="H441" s="27" t="s">
        <v>71</v>
      </c>
      <c r="I441" s="34">
        <v>1</v>
      </c>
      <c r="J441" s="38">
        <v>170158.03</v>
      </c>
      <c r="K441" s="38">
        <f t="shared" si="563"/>
        <v>170158.03</v>
      </c>
      <c r="L441" s="38">
        <f t="shared" si="564"/>
        <v>170158.03</v>
      </c>
      <c r="M441" s="34"/>
      <c r="N441" s="34"/>
      <c r="O441" s="34" t="s">
        <v>26</v>
      </c>
      <c r="P441" s="33" t="s">
        <v>85</v>
      </c>
      <c r="Q441" s="36">
        <v>0</v>
      </c>
    </row>
    <row r="442" spans="1:17" ht="104.25" customHeight="1">
      <c r="A442" s="25" t="s">
        <v>1545</v>
      </c>
      <c r="B442" s="26" t="s">
        <v>90</v>
      </c>
      <c r="C442" s="27" t="s">
        <v>349</v>
      </c>
      <c r="D442" s="27" t="s">
        <v>349</v>
      </c>
      <c r="E442" s="35" t="s">
        <v>3053</v>
      </c>
      <c r="F442" s="35" t="s">
        <v>3054</v>
      </c>
      <c r="G442" s="35" t="s">
        <v>31</v>
      </c>
      <c r="H442" s="27" t="s">
        <v>71</v>
      </c>
      <c r="I442" s="34">
        <v>19</v>
      </c>
      <c r="J442" s="38">
        <v>170158.03</v>
      </c>
      <c r="K442" s="38">
        <f t="shared" si="563"/>
        <v>3233002.57</v>
      </c>
      <c r="L442" s="38">
        <f t="shared" si="564"/>
        <v>3233002.57</v>
      </c>
      <c r="M442" s="34"/>
      <c r="N442" s="34"/>
      <c r="O442" s="34" t="s">
        <v>26</v>
      </c>
      <c r="P442" s="33">
        <v>751110000</v>
      </c>
      <c r="Q442" s="36">
        <v>0</v>
      </c>
    </row>
    <row r="443" spans="1:17" ht="113.25" customHeight="1">
      <c r="A443" s="25" t="s">
        <v>1545</v>
      </c>
      <c r="B443" s="26" t="s">
        <v>90</v>
      </c>
      <c r="C443" s="27" t="s">
        <v>349</v>
      </c>
      <c r="D443" s="27" t="s">
        <v>349</v>
      </c>
      <c r="E443" s="35" t="s">
        <v>3055</v>
      </c>
      <c r="F443" s="35" t="s">
        <v>3056</v>
      </c>
      <c r="G443" s="35" t="s">
        <v>31</v>
      </c>
      <c r="H443" s="27" t="s">
        <v>71</v>
      </c>
      <c r="I443" s="34">
        <v>8</v>
      </c>
      <c r="J443" s="38">
        <v>170158.03</v>
      </c>
      <c r="K443" s="38">
        <f t="shared" si="563"/>
        <v>1361264.24</v>
      </c>
      <c r="L443" s="38">
        <f t="shared" si="564"/>
        <v>1361264.24</v>
      </c>
      <c r="M443" s="34"/>
      <c r="N443" s="34"/>
      <c r="O443" s="34" t="s">
        <v>26</v>
      </c>
      <c r="P443" s="33">
        <v>151010000</v>
      </c>
      <c r="Q443" s="36">
        <v>0</v>
      </c>
    </row>
    <row r="444" spans="1:17" ht="126" customHeight="1">
      <c r="A444" s="25" t="s">
        <v>1545</v>
      </c>
      <c r="B444" s="26" t="s">
        <v>90</v>
      </c>
      <c r="C444" s="27" t="s">
        <v>349</v>
      </c>
      <c r="D444" s="27" t="s">
        <v>349</v>
      </c>
      <c r="E444" s="35" t="s">
        <v>3057</v>
      </c>
      <c r="F444" s="35" t="s">
        <v>3058</v>
      </c>
      <c r="G444" s="35" t="s">
        <v>31</v>
      </c>
      <c r="H444" s="27" t="s">
        <v>71</v>
      </c>
      <c r="I444" s="34">
        <v>6</v>
      </c>
      <c r="J444" s="38">
        <v>170158.03</v>
      </c>
      <c r="K444" s="38">
        <f t="shared" si="563"/>
        <v>1020948.1799999999</v>
      </c>
      <c r="L444" s="38">
        <f t="shared" si="564"/>
        <v>1020948.1799999999</v>
      </c>
      <c r="M444" s="34"/>
      <c r="N444" s="34"/>
      <c r="O444" s="34" t="s">
        <v>26</v>
      </c>
      <c r="P444" s="33">
        <v>231010000</v>
      </c>
      <c r="Q444" s="36">
        <v>0</v>
      </c>
    </row>
    <row r="445" spans="1:17" ht="115.5" customHeight="1">
      <c r="A445" s="25" t="s">
        <v>1545</v>
      </c>
      <c r="B445" s="26" t="s">
        <v>90</v>
      </c>
      <c r="C445" s="27" t="s">
        <v>349</v>
      </c>
      <c r="D445" s="27" t="s">
        <v>349</v>
      </c>
      <c r="E445" s="35" t="s">
        <v>3059</v>
      </c>
      <c r="F445" s="35" t="s">
        <v>3060</v>
      </c>
      <c r="G445" s="35" t="s">
        <v>31</v>
      </c>
      <c r="H445" s="27" t="s">
        <v>71</v>
      </c>
      <c r="I445" s="34">
        <v>20</v>
      </c>
      <c r="J445" s="38">
        <v>170158.03</v>
      </c>
      <c r="K445" s="38">
        <f t="shared" si="563"/>
        <v>3403160.6</v>
      </c>
      <c r="L445" s="38">
        <f t="shared" si="564"/>
        <v>3403160.6</v>
      </c>
      <c r="M445" s="34"/>
      <c r="N445" s="34"/>
      <c r="O445" s="34" t="s">
        <v>26</v>
      </c>
      <c r="P445" s="33">
        <v>631010000</v>
      </c>
      <c r="Q445" s="36">
        <v>0</v>
      </c>
    </row>
    <row r="446" spans="1:17" ht="115.5" customHeight="1">
      <c r="A446" s="25" t="s">
        <v>1545</v>
      </c>
      <c r="B446" s="26" t="s">
        <v>90</v>
      </c>
      <c r="C446" s="27" t="s">
        <v>349</v>
      </c>
      <c r="D446" s="27" t="s">
        <v>349</v>
      </c>
      <c r="E446" s="35" t="s">
        <v>3061</v>
      </c>
      <c r="F446" s="35" t="s">
        <v>3062</v>
      </c>
      <c r="G446" s="35" t="s">
        <v>31</v>
      </c>
      <c r="H446" s="27" t="s">
        <v>71</v>
      </c>
      <c r="I446" s="34">
        <v>8</v>
      </c>
      <c r="J446" s="38">
        <v>170158.03</v>
      </c>
      <c r="K446" s="38">
        <f t="shared" si="563"/>
        <v>1361264.24</v>
      </c>
      <c r="L446" s="38">
        <f t="shared" si="564"/>
        <v>1361264.24</v>
      </c>
      <c r="M446" s="34"/>
      <c r="N446" s="34"/>
      <c r="O446" s="34" t="s">
        <v>26</v>
      </c>
      <c r="P446" s="33">
        <v>271010000</v>
      </c>
      <c r="Q446" s="36">
        <v>0</v>
      </c>
    </row>
    <row r="447" spans="1:17" ht="131.25" customHeight="1">
      <c r="A447" s="25" t="s">
        <v>1545</v>
      </c>
      <c r="B447" s="26" t="s">
        <v>90</v>
      </c>
      <c r="C447" s="27" t="s">
        <v>349</v>
      </c>
      <c r="D447" s="27" t="s">
        <v>349</v>
      </c>
      <c r="E447" s="35" t="s">
        <v>3063</v>
      </c>
      <c r="F447" s="35" t="s">
        <v>3064</v>
      </c>
      <c r="G447" s="35" t="s">
        <v>31</v>
      </c>
      <c r="H447" s="27" t="s">
        <v>71</v>
      </c>
      <c r="I447" s="34">
        <v>10</v>
      </c>
      <c r="J447" s="38">
        <v>170158.03</v>
      </c>
      <c r="K447" s="38">
        <f t="shared" si="563"/>
        <v>1701580.3</v>
      </c>
      <c r="L447" s="38">
        <f t="shared" si="564"/>
        <v>1701580.3</v>
      </c>
      <c r="M447" s="34"/>
      <c r="N447" s="34"/>
      <c r="O447" s="34" t="s">
        <v>26</v>
      </c>
      <c r="P447" s="33">
        <v>351010000</v>
      </c>
      <c r="Q447" s="36">
        <v>0</v>
      </c>
    </row>
    <row r="448" spans="1:17" ht="131.25" customHeight="1">
      <c r="A448" s="25" t="s">
        <v>1545</v>
      </c>
      <c r="B448" s="26" t="s">
        <v>90</v>
      </c>
      <c r="C448" s="27" t="s">
        <v>349</v>
      </c>
      <c r="D448" s="27" t="s">
        <v>349</v>
      </c>
      <c r="E448" s="35" t="s">
        <v>3065</v>
      </c>
      <c r="F448" s="35" t="s">
        <v>3066</v>
      </c>
      <c r="G448" s="35" t="s">
        <v>31</v>
      </c>
      <c r="H448" s="27" t="s">
        <v>71</v>
      </c>
      <c r="I448" s="34">
        <v>7</v>
      </c>
      <c r="J448" s="38">
        <v>170158.03</v>
      </c>
      <c r="K448" s="38">
        <f t="shared" si="563"/>
        <v>1191106.21</v>
      </c>
      <c r="L448" s="38">
        <f t="shared" si="564"/>
        <v>1191106.21</v>
      </c>
      <c r="M448" s="34"/>
      <c r="N448" s="34"/>
      <c r="O448" s="34" t="s">
        <v>26</v>
      </c>
      <c r="P448" s="33">
        <v>431010000</v>
      </c>
      <c r="Q448" s="36">
        <v>0</v>
      </c>
    </row>
    <row r="449" spans="1:17" ht="131.25" customHeight="1">
      <c r="A449" s="25" t="s">
        <v>1545</v>
      </c>
      <c r="B449" s="26" t="s">
        <v>90</v>
      </c>
      <c r="C449" s="27" t="s">
        <v>349</v>
      </c>
      <c r="D449" s="27" t="s">
        <v>349</v>
      </c>
      <c r="E449" s="35" t="s">
        <v>3067</v>
      </c>
      <c r="F449" s="35" t="s">
        <v>3068</v>
      </c>
      <c r="G449" s="35" t="s">
        <v>31</v>
      </c>
      <c r="H449" s="27" t="s">
        <v>71</v>
      </c>
      <c r="I449" s="34">
        <v>17</v>
      </c>
      <c r="J449" s="38">
        <v>170158.03</v>
      </c>
      <c r="K449" s="38">
        <f t="shared" si="563"/>
        <v>2892686.51</v>
      </c>
      <c r="L449" s="38">
        <f t="shared" si="564"/>
        <v>2892686.51</v>
      </c>
      <c r="M449" s="34"/>
      <c r="N449" s="34"/>
      <c r="O449" s="34" t="s">
        <v>26</v>
      </c>
      <c r="P449" s="33">
        <v>391010000</v>
      </c>
      <c r="Q449" s="36">
        <v>0</v>
      </c>
    </row>
    <row r="450" spans="1:17" ht="126" customHeight="1">
      <c r="A450" s="25" t="s">
        <v>1545</v>
      </c>
      <c r="B450" s="26" t="s">
        <v>90</v>
      </c>
      <c r="C450" s="27" t="s">
        <v>349</v>
      </c>
      <c r="D450" s="27" t="s">
        <v>349</v>
      </c>
      <c r="E450" s="35" t="s">
        <v>3069</v>
      </c>
      <c r="F450" s="35" t="s">
        <v>3070</v>
      </c>
      <c r="G450" s="35" t="s">
        <v>31</v>
      </c>
      <c r="H450" s="27" t="s">
        <v>71</v>
      </c>
      <c r="I450" s="34">
        <v>8</v>
      </c>
      <c r="J450" s="38">
        <v>170158.03</v>
      </c>
      <c r="K450" s="38">
        <f t="shared" si="563"/>
        <v>1361264.24</v>
      </c>
      <c r="L450" s="38">
        <f t="shared" si="564"/>
        <v>1361264.24</v>
      </c>
      <c r="M450" s="34"/>
      <c r="N450" s="34"/>
      <c r="O450" s="34" t="s">
        <v>26</v>
      </c>
      <c r="P450" s="33">
        <v>551010000</v>
      </c>
      <c r="Q450" s="36">
        <v>0</v>
      </c>
    </row>
    <row r="451" spans="1:17" ht="126" customHeight="1">
      <c r="A451" s="25" t="s">
        <v>1545</v>
      </c>
      <c r="B451" s="26" t="s">
        <v>90</v>
      </c>
      <c r="C451" s="27" t="s">
        <v>349</v>
      </c>
      <c r="D451" s="27" t="s">
        <v>349</v>
      </c>
      <c r="E451" s="35" t="s">
        <v>3071</v>
      </c>
      <c r="F451" s="35" t="s">
        <v>3072</v>
      </c>
      <c r="G451" s="35" t="s">
        <v>31</v>
      </c>
      <c r="H451" s="27" t="s">
        <v>71</v>
      </c>
      <c r="I451" s="34">
        <v>17</v>
      </c>
      <c r="J451" s="38">
        <v>170158.03</v>
      </c>
      <c r="K451" s="38">
        <f t="shared" si="563"/>
        <v>2892686.51</v>
      </c>
      <c r="L451" s="38">
        <f t="shared" si="564"/>
        <v>2892686.51</v>
      </c>
      <c r="M451" s="34"/>
      <c r="N451" s="34"/>
      <c r="O451" s="34" t="s">
        <v>26</v>
      </c>
      <c r="P451" s="33">
        <v>511010000</v>
      </c>
      <c r="Q451" s="36">
        <v>0</v>
      </c>
    </row>
    <row r="452" spans="1:17" ht="126" customHeight="1">
      <c r="A452" s="25" t="s">
        <v>1545</v>
      </c>
      <c r="B452" s="26" t="s">
        <v>90</v>
      </c>
      <c r="C452" s="27" t="s">
        <v>349</v>
      </c>
      <c r="D452" s="27" t="s">
        <v>349</v>
      </c>
      <c r="E452" s="35" t="s">
        <v>3073</v>
      </c>
      <c r="F452" s="35" t="s">
        <v>3074</v>
      </c>
      <c r="G452" s="35" t="s">
        <v>31</v>
      </c>
      <c r="H452" s="27" t="s">
        <v>71</v>
      </c>
      <c r="I452" s="34">
        <v>14</v>
      </c>
      <c r="J452" s="38">
        <v>170158.03</v>
      </c>
      <c r="K452" s="38">
        <f t="shared" si="563"/>
        <v>2382212.42</v>
      </c>
      <c r="L452" s="38">
        <f t="shared" si="564"/>
        <v>2382212.42</v>
      </c>
      <c r="M452" s="34"/>
      <c r="N452" s="34"/>
      <c r="O452" s="34" t="s">
        <v>26</v>
      </c>
      <c r="P452" s="33">
        <v>191010000</v>
      </c>
      <c r="Q452" s="36">
        <v>0</v>
      </c>
    </row>
    <row r="453" spans="1:17" ht="120.75" customHeight="1">
      <c r="A453" s="25" t="s">
        <v>1545</v>
      </c>
      <c r="B453" s="26" t="s">
        <v>90</v>
      </c>
      <c r="C453" s="27" t="s">
        <v>349</v>
      </c>
      <c r="D453" s="27" t="s">
        <v>349</v>
      </c>
      <c r="E453" s="35" t="s">
        <v>3075</v>
      </c>
      <c r="F453" s="35" t="s">
        <v>3076</v>
      </c>
      <c r="G453" s="35" t="s">
        <v>31</v>
      </c>
      <c r="H453" s="27" t="s">
        <v>71</v>
      </c>
      <c r="I453" s="34">
        <v>16</v>
      </c>
      <c r="J453" s="38">
        <v>170158.03</v>
      </c>
      <c r="K453" s="38">
        <f t="shared" si="563"/>
        <v>2722528.48</v>
      </c>
      <c r="L453" s="38">
        <f t="shared" si="564"/>
        <v>2722528.48</v>
      </c>
      <c r="M453" s="34"/>
      <c r="N453" s="34"/>
      <c r="O453" s="34" t="s">
        <v>26</v>
      </c>
      <c r="P453" s="33">
        <v>111010000</v>
      </c>
      <c r="Q453" s="36">
        <v>0</v>
      </c>
    </row>
    <row r="454" spans="1:17" ht="120.75" customHeight="1">
      <c r="A454" s="25" t="s">
        <v>1545</v>
      </c>
      <c r="B454" s="26" t="s">
        <v>90</v>
      </c>
      <c r="C454" s="27" t="s">
        <v>349</v>
      </c>
      <c r="D454" s="27" t="s">
        <v>349</v>
      </c>
      <c r="E454" s="35" t="s">
        <v>3077</v>
      </c>
      <c r="F454" s="35" t="s">
        <v>3078</v>
      </c>
      <c r="G454" s="35" t="s">
        <v>31</v>
      </c>
      <c r="H454" s="27" t="s">
        <v>71</v>
      </c>
      <c r="I454" s="34">
        <v>5</v>
      </c>
      <c r="J454" s="38">
        <v>170158.03</v>
      </c>
      <c r="K454" s="38">
        <f t="shared" si="563"/>
        <v>850790.15</v>
      </c>
      <c r="L454" s="38">
        <f t="shared" si="564"/>
        <v>850790.15</v>
      </c>
      <c r="M454" s="34"/>
      <c r="N454" s="34"/>
      <c r="O454" s="34" t="s">
        <v>26</v>
      </c>
      <c r="P454" s="33">
        <v>632810000</v>
      </c>
      <c r="Q454" s="36">
        <v>0</v>
      </c>
    </row>
    <row r="455" spans="1:17" ht="72" customHeight="1">
      <c r="A455" s="25" t="s">
        <v>1545</v>
      </c>
      <c r="B455" s="26" t="s">
        <v>90</v>
      </c>
      <c r="C455" s="27" t="s">
        <v>350</v>
      </c>
      <c r="D455" s="27" t="s">
        <v>350</v>
      </c>
      <c r="E455" s="35" t="s">
        <v>3231</v>
      </c>
      <c r="F455" s="35" t="s">
        <v>3232</v>
      </c>
      <c r="G455" s="27" t="s">
        <v>31</v>
      </c>
      <c r="H455" s="27" t="s">
        <v>71</v>
      </c>
      <c r="I455" s="26">
        <v>157</v>
      </c>
      <c r="J455" s="28">
        <v>32500.89</v>
      </c>
      <c r="K455" s="28">
        <f t="shared" ref="K455" si="565">I455*J455</f>
        <v>5102639.7299999995</v>
      </c>
      <c r="L455" s="28">
        <f t="shared" ref="L455" si="566">K455</f>
        <v>5102639.7299999995</v>
      </c>
      <c r="M455" s="26"/>
      <c r="N455" s="26"/>
      <c r="O455" s="26" t="s">
        <v>26</v>
      </c>
      <c r="P455" s="25" t="s">
        <v>25</v>
      </c>
      <c r="Q455" s="29">
        <v>0</v>
      </c>
    </row>
    <row r="456" spans="1:17" ht="72" customHeight="1">
      <c r="A456" s="33" t="s">
        <v>1545</v>
      </c>
      <c r="B456" s="34" t="s">
        <v>90</v>
      </c>
      <c r="C456" s="35" t="s">
        <v>350</v>
      </c>
      <c r="D456" s="35" t="s">
        <v>350</v>
      </c>
      <c r="E456" s="35" t="s">
        <v>3229</v>
      </c>
      <c r="F456" s="35" t="s">
        <v>3230</v>
      </c>
      <c r="G456" s="27" t="s">
        <v>31</v>
      </c>
      <c r="H456" s="27" t="s">
        <v>71</v>
      </c>
      <c r="I456" s="34">
        <v>31</v>
      </c>
      <c r="J456" s="38">
        <v>32500.89</v>
      </c>
      <c r="K456" s="28">
        <f t="shared" ref="K456:K469" si="567">I456*J456</f>
        <v>1007527.59</v>
      </c>
      <c r="L456" s="28">
        <f t="shared" ref="L456:L469" si="568">K456</f>
        <v>1007527.59</v>
      </c>
      <c r="M456" s="34"/>
      <c r="N456" s="34"/>
      <c r="O456" s="26" t="s">
        <v>26</v>
      </c>
      <c r="P456" s="33">
        <v>711310000</v>
      </c>
      <c r="Q456" s="29">
        <v>0</v>
      </c>
    </row>
    <row r="457" spans="1:17" ht="72" customHeight="1">
      <c r="A457" s="33" t="s">
        <v>1545</v>
      </c>
      <c r="B457" s="34" t="s">
        <v>90</v>
      </c>
      <c r="C457" s="35" t="s">
        <v>350</v>
      </c>
      <c r="D457" s="35" t="s">
        <v>350</v>
      </c>
      <c r="E457" s="35" t="s">
        <v>3227</v>
      </c>
      <c r="F457" s="35" t="s">
        <v>3228</v>
      </c>
      <c r="G457" s="27" t="s">
        <v>31</v>
      </c>
      <c r="H457" s="27" t="s">
        <v>71</v>
      </c>
      <c r="I457" s="34">
        <v>10</v>
      </c>
      <c r="J457" s="38">
        <v>32500.89</v>
      </c>
      <c r="K457" s="28">
        <f t="shared" si="567"/>
        <v>325008.90000000002</v>
      </c>
      <c r="L457" s="28">
        <f t="shared" si="568"/>
        <v>325008.90000000002</v>
      </c>
      <c r="M457" s="34"/>
      <c r="N457" s="34"/>
      <c r="O457" s="26" t="s">
        <v>26</v>
      </c>
      <c r="P457" s="33">
        <v>271010000</v>
      </c>
      <c r="Q457" s="29">
        <v>0</v>
      </c>
    </row>
    <row r="458" spans="1:17" ht="64.5">
      <c r="A458" s="33" t="s">
        <v>1545</v>
      </c>
      <c r="B458" s="34" t="s">
        <v>90</v>
      </c>
      <c r="C458" s="35" t="s">
        <v>350</v>
      </c>
      <c r="D458" s="35" t="s">
        <v>350</v>
      </c>
      <c r="E458" s="35" t="s">
        <v>3225</v>
      </c>
      <c r="F458" s="35" t="s">
        <v>3226</v>
      </c>
      <c r="G458" s="27" t="s">
        <v>31</v>
      </c>
      <c r="H458" s="27" t="s">
        <v>71</v>
      </c>
      <c r="I458" s="34">
        <v>5</v>
      </c>
      <c r="J458" s="38">
        <v>32500.89</v>
      </c>
      <c r="K458" s="28">
        <f t="shared" si="567"/>
        <v>162504.45000000001</v>
      </c>
      <c r="L458" s="28">
        <f t="shared" si="568"/>
        <v>162504.45000000001</v>
      </c>
      <c r="M458" s="34"/>
      <c r="N458" s="34"/>
      <c r="O458" s="26" t="s">
        <v>26</v>
      </c>
      <c r="P458" s="33">
        <v>751110000</v>
      </c>
      <c r="Q458" s="29">
        <v>0</v>
      </c>
    </row>
    <row r="459" spans="1:17" ht="64.5">
      <c r="A459" s="33" t="s">
        <v>1545</v>
      </c>
      <c r="B459" s="34" t="s">
        <v>90</v>
      </c>
      <c r="C459" s="35" t="s">
        <v>350</v>
      </c>
      <c r="D459" s="35" t="s">
        <v>350</v>
      </c>
      <c r="E459" s="35" t="s">
        <v>3223</v>
      </c>
      <c r="F459" s="35" t="s">
        <v>3224</v>
      </c>
      <c r="G459" s="27" t="s">
        <v>31</v>
      </c>
      <c r="H459" s="27" t="s">
        <v>71</v>
      </c>
      <c r="I459" s="34">
        <v>13</v>
      </c>
      <c r="J459" s="38">
        <v>32500.89</v>
      </c>
      <c r="K459" s="28">
        <f t="shared" si="567"/>
        <v>422511.57</v>
      </c>
      <c r="L459" s="28">
        <f t="shared" si="568"/>
        <v>422511.57</v>
      </c>
      <c r="M459" s="34"/>
      <c r="N459" s="34"/>
      <c r="O459" s="26" t="s">
        <v>26</v>
      </c>
      <c r="P459" s="33">
        <v>151010000</v>
      </c>
      <c r="Q459" s="29">
        <v>0</v>
      </c>
    </row>
    <row r="460" spans="1:17" ht="64.5">
      <c r="A460" s="33" t="s">
        <v>1545</v>
      </c>
      <c r="B460" s="34" t="s">
        <v>90</v>
      </c>
      <c r="C460" s="35" t="s">
        <v>350</v>
      </c>
      <c r="D460" s="35" t="s">
        <v>350</v>
      </c>
      <c r="E460" s="35" t="s">
        <v>3221</v>
      </c>
      <c r="F460" s="35" t="s">
        <v>3222</v>
      </c>
      <c r="G460" s="27" t="s">
        <v>31</v>
      </c>
      <c r="H460" s="27" t="s">
        <v>71</v>
      </c>
      <c r="I460" s="34">
        <v>3</v>
      </c>
      <c r="J460" s="38">
        <v>32500.89</v>
      </c>
      <c r="K460" s="28">
        <f t="shared" si="567"/>
        <v>97502.67</v>
      </c>
      <c r="L460" s="28">
        <f t="shared" si="568"/>
        <v>97502.67</v>
      </c>
      <c r="M460" s="34"/>
      <c r="N460" s="34"/>
      <c r="O460" s="26" t="s">
        <v>26</v>
      </c>
      <c r="P460" s="33">
        <v>231010000</v>
      </c>
      <c r="Q460" s="29">
        <v>0</v>
      </c>
    </row>
    <row r="461" spans="1:17" ht="64.5">
      <c r="A461" s="33" t="s">
        <v>1545</v>
      </c>
      <c r="B461" s="34" t="s">
        <v>90</v>
      </c>
      <c r="C461" s="35" t="s">
        <v>350</v>
      </c>
      <c r="D461" s="35" t="s">
        <v>350</v>
      </c>
      <c r="E461" s="35" t="s">
        <v>3219</v>
      </c>
      <c r="F461" s="35" t="s">
        <v>3220</v>
      </c>
      <c r="G461" s="27" t="s">
        <v>31</v>
      </c>
      <c r="H461" s="27" t="s">
        <v>71</v>
      </c>
      <c r="I461" s="34">
        <v>22</v>
      </c>
      <c r="J461" s="38">
        <v>32500.89</v>
      </c>
      <c r="K461" s="28">
        <f t="shared" si="567"/>
        <v>715019.58</v>
      </c>
      <c r="L461" s="28">
        <f t="shared" si="568"/>
        <v>715019.58</v>
      </c>
      <c r="M461" s="34"/>
      <c r="N461" s="34"/>
      <c r="O461" s="26" t="s">
        <v>26</v>
      </c>
      <c r="P461" s="33">
        <v>631010000</v>
      </c>
      <c r="Q461" s="29">
        <v>0</v>
      </c>
    </row>
    <row r="462" spans="1:17" ht="64.5">
      <c r="A462" s="33" t="s">
        <v>1545</v>
      </c>
      <c r="B462" s="34" t="s">
        <v>90</v>
      </c>
      <c r="C462" s="35" t="s">
        <v>350</v>
      </c>
      <c r="D462" s="35" t="s">
        <v>350</v>
      </c>
      <c r="E462" s="35" t="s">
        <v>3217</v>
      </c>
      <c r="F462" s="35" t="s">
        <v>3218</v>
      </c>
      <c r="G462" s="27" t="s">
        <v>31</v>
      </c>
      <c r="H462" s="27" t="s">
        <v>71</v>
      </c>
      <c r="I462" s="34">
        <v>13</v>
      </c>
      <c r="J462" s="38">
        <v>32500.89</v>
      </c>
      <c r="K462" s="28">
        <f t="shared" si="567"/>
        <v>422511.57</v>
      </c>
      <c r="L462" s="28">
        <f t="shared" si="568"/>
        <v>422511.57</v>
      </c>
      <c r="M462" s="34"/>
      <c r="N462" s="34"/>
      <c r="O462" s="26" t="s">
        <v>26</v>
      </c>
      <c r="P462" s="33">
        <v>351010000</v>
      </c>
      <c r="Q462" s="29">
        <v>0</v>
      </c>
    </row>
    <row r="463" spans="1:17" ht="64.5">
      <c r="A463" s="33" t="s">
        <v>1545</v>
      </c>
      <c r="B463" s="34" t="s">
        <v>90</v>
      </c>
      <c r="C463" s="35" t="s">
        <v>350</v>
      </c>
      <c r="D463" s="35" t="s">
        <v>350</v>
      </c>
      <c r="E463" s="35" t="s">
        <v>3215</v>
      </c>
      <c r="F463" s="35" t="s">
        <v>3216</v>
      </c>
      <c r="G463" s="27" t="s">
        <v>31</v>
      </c>
      <c r="H463" s="27" t="s">
        <v>71</v>
      </c>
      <c r="I463" s="34">
        <v>4</v>
      </c>
      <c r="J463" s="38">
        <v>32500.89</v>
      </c>
      <c r="K463" s="28">
        <f t="shared" si="567"/>
        <v>130003.56</v>
      </c>
      <c r="L463" s="28">
        <f t="shared" si="568"/>
        <v>130003.56</v>
      </c>
      <c r="M463" s="34"/>
      <c r="N463" s="34"/>
      <c r="O463" s="26" t="s">
        <v>26</v>
      </c>
      <c r="P463" s="33">
        <v>431010000</v>
      </c>
      <c r="Q463" s="29">
        <v>0</v>
      </c>
    </row>
    <row r="464" spans="1:17" ht="64.5">
      <c r="A464" s="33" t="s">
        <v>1545</v>
      </c>
      <c r="B464" s="34" t="s">
        <v>90</v>
      </c>
      <c r="C464" s="35" t="s">
        <v>350</v>
      </c>
      <c r="D464" s="35" t="s">
        <v>350</v>
      </c>
      <c r="E464" s="35" t="s">
        <v>3213</v>
      </c>
      <c r="F464" s="35" t="s">
        <v>3214</v>
      </c>
      <c r="G464" s="27" t="s">
        <v>31</v>
      </c>
      <c r="H464" s="27" t="s">
        <v>71</v>
      </c>
      <c r="I464" s="34">
        <v>17</v>
      </c>
      <c r="J464" s="38">
        <v>32500.89</v>
      </c>
      <c r="K464" s="28">
        <f t="shared" si="567"/>
        <v>552515.13</v>
      </c>
      <c r="L464" s="28">
        <f t="shared" si="568"/>
        <v>552515.13</v>
      </c>
      <c r="M464" s="34"/>
      <c r="N464" s="34"/>
      <c r="O464" s="26" t="s">
        <v>26</v>
      </c>
      <c r="P464" s="33">
        <v>391010000</v>
      </c>
      <c r="Q464" s="29">
        <v>0</v>
      </c>
    </row>
    <row r="465" spans="1:17" ht="64.5">
      <c r="A465" s="33" t="s">
        <v>1545</v>
      </c>
      <c r="B465" s="34" t="s">
        <v>90</v>
      </c>
      <c r="C465" s="35" t="s">
        <v>350</v>
      </c>
      <c r="D465" s="35" t="s">
        <v>350</v>
      </c>
      <c r="E465" s="35" t="s">
        <v>3211</v>
      </c>
      <c r="F465" s="35" t="s">
        <v>3212</v>
      </c>
      <c r="G465" s="27" t="s">
        <v>31</v>
      </c>
      <c r="H465" s="27" t="s">
        <v>71</v>
      </c>
      <c r="I465" s="34">
        <v>13</v>
      </c>
      <c r="J465" s="38">
        <v>32500.89</v>
      </c>
      <c r="K465" s="28">
        <f t="shared" si="567"/>
        <v>422511.57</v>
      </c>
      <c r="L465" s="28">
        <f t="shared" si="568"/>
        <v>422511.57</v>
      </c>
      <c r="M465" s="34"/>
      <c r="N465" s="34"/>
      <c r="O465" s="26" t="s">
        <v>26</v>
      </c>
      <c r="P465" s="33">
        <v>551010000</v>
      </c>
      <c r="Q465" s="29">
        <v>0</v>
      </c>
    </row>
    <row r="466" spans="1:17" ht="64.5">
      <c r="A466" s="33" t="s">
        <v>1545</v>
      </c>
      <c r="B466" s="34" t="s">
        <v>90</v>
      </c>
      <c r="C466" s="35" t="s">
        <v>350</v>
      </c>
      <c r="D466" s="35" t="s">
        <v>350</v>
      </c>
      <c r="E466" s="35" t="s">
        <v>3209</v>
      </c>
      <c r="F466" s="35" t="s">
        <v>3210</v>
      </c>
      <c r="G466" s="27" t="s">
        <v>31</v>
      </c>
      <c r="H466" s="27" t="s">
        <v>71</v>
      </c>
      <c r="I466" s="34">
        <v>18</v>
      </c>
      <c r="J466" s="38">
        <v>32500.89</v>
      </c>
      <c r="K466" s="28">
        <f t="shared" si="567"/>
        <v>585016.02</v>
      </c>
      <c r="L466" s="28">
        <f t="shared" si="568"/>
        <v>585016.02</v>
      </c>
      <c r="M466" s="34"/>
      <c r="N466" s="34"/>
      <c r="O466" s="26" t="s">
        <v>26</v>
      </c>
      <c r="P466" s="33">
        <v>511010000</v>
      </c>
      <c r="Q466" s="29">
        <v>0</v>
      </c>
    </row>
    <row r="467" spans="1:17" ht="64.5">
      <c r="A467" s="33" t="s">
        <v>1545</v>
      </c>
      <c r="B467" s="34" t="s">
        <v>90</v>
      </c>
      <c r="C467" s="35" t="s">
        <v>350</v>
      </c>
      <c r="D467" s="35" t="s">
        <v>350</v>
      </c>
      <c r="E467" s="35" t="s">
        <v>3207</v>
      </c>
      <c r="F467" s="35" t="s">
        <v>3208</v>
      </c>
      <c r="G467" s="27" t="s">
        <v>31</v>
      </c>
      <c r="H467" s="27" t="s">
        <v>71</v>
      </c>
      <c r="I467" s="34">
        <v>17</v>
      </c>
      <c r="J467" s="38">
        <v>32500.89</v>
      </c>
      <c r="K467" s="28">
        <f t="shared" si="567"/>
        <v>552515.13</v>
      </c>
      <c r="L467" s="28">
        <f t="shared" si="568"/>
        <v>552515.13</v>
      </c>
      <c r="M467" s="34"/>
      <c r="N467" s="34"/>
      <c r="O467" s="26" t="s">
        <v>26</v>
      </c>
      <c r="P467" s="33">
        <v>191010000</v>
      </c>
      <c r="Q467" s="29">
        <v>0</v>
      </c>
    </row>
    <row r="468" spans="1:17" ht="64.5">
      <c r="A468" s="33" t="s">
        <v>1545</v>
      </c>
      <c r="B468" s="34" t="s">
        <v>90</v>
      </c>
      <c r="C468" s="35" t="s">
        <v>350</v>
      </c>
      <c r="D468" s="35" t="s">
        <v>350</v>
      </c>
      <c r="E468" s="35" t="s">
        <v>3205</v>
      </c>
      <c r="F468" s="35" t="s">
        <v>3206</v>
      </c>
      <c r="G468" s="27" t="s">
        <v>31</v>
      </c>
      <c r="H468" s="27" t="s">
        <v>71</v>
      </c>
      <c r="I468" s="34">
        <v>13</v>
      </c>
      <c r="J468" s="38">
        <v>32500.89</v>
      </c>
      <c r="K468" s="28">
        <f t="shared" si="567"/>
        <v>422511.57</v>
      </c>
      <c r="L468" s="28">
        <f t="shared" si="568"/>
        <v>422511.57</v>
      </c>
      <c r="M468" s="34"/>
      <c r="N468" s="34"/>
      <c r="O468" s="26" t="s">
        <v>26</v>
      </c>
      <c r="P468" s="33">
        <v>111010000</v>
      </c>
      <c r="Q468" s="29">
        <v>0</v>
      </c>
    </row>
    <row r="469" spans="1:17" ht="64.5">
      <c r="A469" s="33" t="s">
        <v>1545</v>
      </c>
      <c r="B469" s="34" t="s">
        <v>90</v>
      </c>
      <c r="C469" s="35" t="s">
        <v>350</v>
      </c>
      <c r="D469" s="35" t="s">
        <v>350</v>
      </c>
      <c r="E469" s="35" t="s">
        <v>3203</v>
      </c>
      <c r="F469" s="35" t="s">
        <v>3204</v>
      </c>
      <c r="G469" s="27" t="s">
        <v>31</v>
      </c>
      <c r="H469" s="27" t="s">
        <v>71</v>
      </c>
      <c r="I469" s="34">
        <v>5</v>
      </c>
      <c r="J469" s="38">
        <v>32500.89</v>
      </c>
      <c r="K469" s="28">
        <f t="shared" si="567"/>
        <v>162504.45000000001</v>
      </c>
      <c r="L469" s="28">
        <f t="shared" si="568"/>
        <v>162504.45000000001</v>
      </c>
      <c r="M469" s="34"/>
      <c r="N469" s="34"/>
      <c r="O469" s="26" t="s">
        <v>26</v>
      </c>
      <c r="P469" s="33">
        <v>632810000</v>
      </c>
      <c r="Q469" s="29">
        <v>0</v>
      </c>
    </row>
    <row r="470" spans="1:17" ht="64.5">
      <c r="A470" s="25" t="s">
        <v>1545</v>
      </c>
      <c r="B470" s="26" t="s">
        <v>90</v>
      </c>
      <c r="C470" s="27" t="s">
        <v>351</v>
      </c>
      <c r="D470" s="27" t="s">
        <v>351</v>
      </c>
      <c r="E470" s="27" t="s">
        <v>2099</v>
      </c>
      <c r="F470" s="27" t="s">
        <v>361</v>
      </c>
      <c r="G470" s="27" t="s">
        <v>31</v>
      </c>
      <c r="H470" s="27" t="s">
        <v>71</v>
      </c>
      <c r="I470" s="26">
        <v>79</v>
      </c>
      <c r="J470" s="28">
        <v>220580.35</v>
      </c>
      <c r="K470" s="28">
        <f t="shared" si="552"/>
        <v>17425847.650000002</v>
      </c>
      <c r="L470" s="28">
        <f t="shared" si="551"/>
        <v>17425847.650000002</v>
      </c>
      <c r="M470" s="26"/>
      <c r="N470" s="26"/>
      <c r="O470" s="26" t="s">
        <v>26</v>
      </c>
      <c r="P470" s="25" t="s">
        <v>25</v>
      </c>
      <c r="Q470" s="29">
        <v>0</v>
      </c>
    </row>
    <row r="471" spans="1:17" ht="90">
      <c r="A471" s="25" t="s">
        <v>1545</v>
      </c>
      <c r="B471" s="26" t="s">
        <v>90</v>
      </c>
      <c r="C471" s="27" t="s">
        <v>1993</v>
      </c>
      <c r="D471" s="27" t="s">
        <v>236</v>
      </c>
      <c r="E471" s="27" t="s">
        <v>2100</v>
      </c>
      <c r="F471" s="27" t="s">
        <v>362</v>
      </c>
      <c r="G471" s="27" t="s">
        <v>31</v>
      </c>
      <c r="H471" s="27" t="s">
        <v>71</v>
      </c>
      <c r="I471" s="26">
        <v>2</v>
      </c>
      <c r="J471" s="28">
        <v>10848214.279999999</v>
      </c>
      <c r="K471" s="28">
        <f t="shared" si="552"/>
        <v>21696428.559999999</v>
      </c>
      <c r="L471" s="28">
        <f t="shared" si="551"/>
        <v>21696428.559999999</v>
      </c>
      <c r="M471" s="26"/>
      <c r="N471" s="26"/>
      <c r="O471" s="26" t="s">
        <v>38</v>
      </c>
      <c r="P471" s="25" t="s">
        <v>25</v>
      </c>
      <c r="Q471" s="29">
        <v>0</v>
      </c>
    </row>
    <row r="472" spans="1:17" ht="56.25" customHeight="1">
      <c r="A472" s="25" t="s">
        <v>1545</v>
      </c>
      <c r="B472" s="26" t="s">
        <v>90</v>
      </c>
      <c r="C472" s="27" t="s">
        <v>363</v>
      </c>
      <c r="D472" s="27" t="s">
        <v>352</v>
      </c>
      <c r="E472" s="27" t="s">
        <v>3258</v>
      </c>
      <c r="F472" s="27" t="s">
        <v>3259</v>
      </c>
      <c r="G472" s="27" t="s">
        <v>31</v>
      </c>
      <c r="H472" s="27" t="s">
        <v>71</v>
      </c>
      <c r="I472" s="26">
        <v>156</v>
      </c>
      <c r="J472" s="28">
        <v>53957.14</v>
      </c>
      <c r="K472" s="28">
        <f t="shared" ref="K472" si="569">I472*J472</f>
        <v>8417313.8399999999</v>
      </c>
      <c r="L472" s="28">
        <f t="shared" ref="L472" si="570">K472</f>
        <v>8417313.8399999999</v>
      </c>
      <c r="M472" s="26"/>
      <c r="N472" s="26"/>
      <c r="O472" s="26" t="s">
        <v>26</v>
      </c>
      <c r="P472" s="25" t="s">
        <v>25</v>
      </c>
      <c r="Q472" s="29">
        <v>0</v>
      </c>
    </row>
    <row r="473" spans="1:17" ht="51.75">
      <c r="A473" s="33" t="s">
        <v>1545</v>
      </c>
      <c r="B473" s="34" t="s">
        <v>90</v>
      </c>
      <c r="C473" s="35" t="s">
        <v>3159</v>
      </c>
      <c r="D473" s="35" t="s">
        <v>3160</v>
      </c>
      <c r="E473" s="35" t="s">
        <v>3161</v>
      </c>
      <c r="F473" s="35" t="s">
        <v>3161</v>
      </c>
      <c r="G473" s="35" t="s">
        <v>31</v>
      </c>
      <c r="H473" s="27" t="s">
        <v>71</v>
      </c>
      <c r="I473" s="34">
        <v>1</v>
      </c>
      <c r="J473" s="38">
        <v>198730.35</v>
      </c>
      <c r="K473" s="38">
        <f>I473*J473</f>
        <v>198730.35</v>
      </c>
      <c r="L473" s="38">
        <f t="shared" si="551"/>
        <v>198730.35</v>
      </c>
      <c r="M473" s="34"/>
      <c r="N473" s="34"/>
      <c r="O473" s="34" t="s">
        <v>27</v>
      </c>
      <c r="P473" s="33">
        <v>711310000</v>
      </c>
      <c r="Q473" s="29">
        <v>0</v>
      </c>
    </row>
    <row r="474" spans="1:17" ht="51.75">
      <c r="A474" s="33" t="s">
        <v>1545</v>
      </c>
      <c r="B474" s="34" t="s">
        <v>90</v>
      </c>
      <c r="C474" s="35" t="s">
        <v>3159</v>
      </c>
      <c r="D474" s="35" t="s">
        <v>3160</v>
      </c>
      <c r="E474" s="35" t="s">
        <v>3163</v>
      </c>
      <c r="F474" s="35" t="s">
        <v>3163</v>
      </c>
      <c r="G474" s="35" t="s">
        <v>31</v>
      </c>
      <c r="H474" s="27" t="s">
        <v>71</v>
      </c>
      <c r="I474" s="34">
        <v>1</v>
      </c>
      <c r="J474" s="38">
        <v>198730.35</v>
      </c>
      <c r="K474" s="38">
        <f t="shared" ref="K474:K490" si="571">I474*J474</f>
        <v>198730.35</v>
      </c>
      <c r="L474" s="38">
        <f t="shared" ref="L474:L490" si="572">K474</f>
        <v>198730.35</v>
      </c>
      <c r="M474" s="34"/>
      <c r="N474" s="34"/>
      <c r="O474" s="34" t="s">
        <v>27</v>
      </c>
      <c r="P474" s="33">
        <v>751110000</v>
      </c>
      <c r="Q474" s="29">
        <v>0</v>
      </c>
    </row>
    <row r="475" spans="1:17" ht="39">
      <c r="A475" s="33" t="s">
        <v>1545</v>
      </c>
      <c r="B475" s="34" t="s">
        <v>90</v>
      </c>
      <c r="C475" s="35" t="s">
        <v>3159</v>
      </c>
      <c r="D475" s="35" t="s">
        <v>3160</v>
      </c>
      <c r="E475" s="35" t="s">
        <v>3164</v>
      </c>
      <c r="F475" s="35" t="s">
        <v>3164</v>
      </c>
      <c r="G475" s="35" t="s">
        <v>31</v>
      </c>
      <c r="H475" s="27" t="s">
        <v>71</v>
      </c>
      <c r="I475" s="34">
        <v>1</v>
      </c>
      <c r="J475" s="38">
        <v>198730.35</v>
      </c>
      <c r="K475" s="38">
        <f t="shared" si="571"/>
        <v>198730.35</v>
      </c>
      <c r="L475" s="38">
        <f t="shared" si="572"/>
        <v>198730.35</v>
      </c>
      <c r="M475" s="34"/>
      <c r="N475" s="34"/>
      <c r="O475" s="34" t="s">
        <v>27</v>
      </c>
      <c r="P475" s="33">
        <v>151010000</v>
      </c>
      <c r="Q475" s="29">
        <v>0</v>
      </c>
    </row>
    <row r="476" spans="1:17" ht="39">
      <c r="A476" s="33" t="s">
        <v>1545</v>
      </c>
      <c r="B476" s="34" t="s">
        <v>90</v>
      </c>
      <c r="C476" s="35" t="s">
        <v>3159</v>
      </c>
      <c r="D476" s="35" t="s">
        <v>3160</v>
      </c>
      <c r="E476" s="35" t="s">
        <v>3165</v>
      </c>
      <c r="F476" s="35" t="s">
        <v>3165</v>
      </c>
      <c r="G476" s="35" t="s">
        <v>31</v>
      </c>
      <c r="H476" s="27" t="s">
        <v>71</v>
      </c>
      <c r="I476" s="34">
        <v>1</v>
      </c>
      <c r="J476" s="38">
        <v>198730.35</v>
      </c>
      <c r="K476" s="38">
        <f t="shared" si="571"/>
        <v>198730.35</v>
      </c>
      <c r="L476" s="38">
        <f t="shared" si="572"/>
        <v>198730.35</v>
      </c>
      <c r="M476" s="34"/>
      <c r="N476" s="34"/>
      <c r="O476" s="34" t="s">
        <v>27</v>
      </c>
      <c r="P476" s="33">
        <v>231010000</v>
      </c>
      <c r="Q476" s="29">
        <v>0</v>
      </c>
    </row>
    <row r="477" spans="1:17" ht="39">
      <c r="A477" s="33" t="s">
        <v>1545</v>
      </c>
      <c r="B477" s="34" t="s">
        <v>90</v>
      </c>
      <c r="C477" s="35" t="s">
        <v>3159</v>
      </c>
      <c r="D477" s="35" t="s">
        <v>3160</v>
      </c>
      <c r="E477" s="35" t="s">
        <v>3166</v>
      </c>
      <c r="F477" s="35" t="s">
        <v>3166</v>
      </c>
      <c r="G477" s="35" t="s">
        <v>31</v>
      </c>
      <c r="H477" s="27" t="s">
        <v>71</v>
      </c>
      <c r="I477" s="34">
        <v>1</v>
      </c>
      <c r="J477" s="38">
        <v>198730.35</v>
      </c>
      <c r="K477" s="38">
        <f t="shared" si="571"/>
        <v>198730.35</v>
      </c>
      <c r="L477" s="38">
        <f t="shared" si="572"/>
        <v>198730.35</v>
      </c>
      <c r="M477" s="34"/>
      <c r="N477" s="34"/>
      <c r="O477" s="34" t="s">
        <v>27</v>
      </c>
      <c r="P477" s="33">
        <v>631010000</v>
      </c>
      <c r="Q477" s="29">
        <v>0</v>
      </c>
    </row>
    <row r="478" spans="1:17" ht="39">
      <c r="A478" s="33" t="s">
        <v>1545</v>
      </c>
      <c r="B478" s="34" t="s">
        <v>90</v>
      </c>
      <c r="C478" s="35" t="s">
        <v>3159</v>
      </c>
      <c r="D478" s="35" t="s">
        <v>3160</v>
      </c>
      <c r="E478" s="35" t="s">
        <v>3167</v>
      </c>
      <c r="F478" s="35" t="s">
        <v>3168</v>
      </c>
      <c r="G478" s="35" t="s">
        <v>31</v>
      </c>
      <c r="H478" s="27" t="s">
        <v>71</v>
      </c>
      <c r="I478" s="34">
        <v>1</v>
      </c>
      <c r="J478" s="38">
        <v>198730.35</v>
      </c>
      <c r="K478" s="38">
        <f t="shared" si="571"/>
        <v>198730.35</v>
      </c>
      <c r="L478" s="38">
        <f t="shared" si="572"/>
        <v>198730.35</v>
      </c>
      <c r="M478" s="34"/>
      <c r="N478" s="34"/>
      <c r="O478" s="34" t="s">
        <v>27</v>
      </c>
      <c r="P478" s="33">
        <v>311010000</v>
      </c>
      <c r="Q478" s="29">
        <v>0</v>
      </c>
    </row>
    <row r="479" spans="1:17" ht="39">
      <c r="A479" s="33" t="s">
        <v>1545</v>
      </c>
      <c r="B479" s="34" t="s">
        <v>90</v>
      </c>
      <c r="C479" s="35" t="s">
        <v>3159</v>
      </c>
      <c r="D479" s="35" t="s">
        <v>3160</v>
      </c>
      <c r="E479" s="35" t="s">
        <v>3169</v>
      </c>
      <c r="F479" s="35" t="s">
        <v>3169</v>
      </c>
      <c r="G479" s="35" t="s">
        <v>31</v>
      </c>
      <c r="H479" s="27" t="s">
        <v>71</v>
      </c>
      <c r="I479" s="34">
        <v>1</v>
      </c>
      <c r="J479" s="38">
        <v>198730.35</v>
      </c>
      <c r="K479" s="38">
        <f t="shared" si="571"/>
        <v>198730.35</v>
      </c>
      <c r="L479" s="38">
        <f t="shared" si="572"/>
        <v>198730.35</v>
      </c>
      <c r="M479" s="34"/>
      <c r="N479" s="34"/>
      <c r="O479" s="34" t="s">
        <v>27</v>
      </c>
      <c r="P479" s="33">
        <v>271010000</v>
      </c>
      <c r="Q479" s="29">
        <v>0</v>
      </c>
    </row>
    <row r="480" spans="1:17" ht="51.75">
      <c r="A480" s="33" t="s">
        <v>1545</v>
      </c>
      <c r="B480" s="34" t="s">
        <v>90</v>
      </c>
      <c r="C480" s="35" t="s">
        <v>3159</v>
      </c>
      <c r="D480" s="35" t="s">
        <v>3160</v>
      </c>
      <c r="E480" s="35" t="s">
        <v>3170</v>
      </c>
      <c r="F480" s="35" t="s">
        <v>3170</v>
      </c>
      <c r="G480" s="35" t="s">
        <v>31</v>
      </c>
      <c r="H480" s="27" t="s">
        <v>71</v>
      </c>
      <c r="I480" s="34">
        <v>1</v>
      </c>
      <c r="J480" s="38">
        <v>198730.35</v>
      </c>
      <c r="K480" s="38">
        <f t="shared" si="571"/>
        <v>198730.35</v>
      </c>
      <c r="L480" s="38">
        <f t="shared" si="572"/>
        <v>198730.35</v>
      </c>
      <c r="M480" s="34"/>
      <c r="N480" s="34"/>
      <c r="O480" s="34" t="s">
        <v>27</v>
      </c>
      <c r="P480" s="33">
        <v>351010000</v>
      </c>
      <c r="Q480" s="29">
        <v>0</v>
      </c>
    </row>
    <row r="481" spans="1:17" ht="51.75">
      <c r="A481" s="33" t="s">
        <v>1545</v>
      </c>
      <c r="B481" s="34" t="s">
        <v>90</v>
      </c>
      <c r="C481" s="35" t="s">
        <v>3159</v>
      </c>
      <c r="D481" s="35" t="s">
        <v>3160</v>
      </c>
      <c r="E481" s="35" t="s">
        <v>3260</v>
      </c>
      <c r="F481" s="35" t="s">
        <v>3260</v>
      </c>
      <c r="G481" s="35" t="s">
        <v>31</v>
      </c>
      <c r="H481" s="27" t="s">
        <v>71</v>
      </c>
      <c r="I481" s="34">
        <v>1</v>
      </c>
      <c r="J481" s="38">
        <v>198730.35</v>
      </c>
      <c r="K481" s="38">
        <f t="shared" si="571"/>
        <v>198730.35</v>
      </c>
      <c r="L481" s="38">
        <f t="shared" si="572"/>
        <v>198730.35</v>
      </c>
      <c r="M481" s="34"/>
      <c r="N481" s="34"/>
      <c r="O481" s="34" t="s">
        <v>27</v>
      </c>
      <c r="P481" s="33">
        <v>431010000</v>
      </c>
      <c r="Q481" s="29">
        <v>0</v>
      </c>
    </row>
    <row r="482" spans="1:17" ht="39">
      <c r="A482" s="33" t="s">
        <v>1545</v>
      </c>
      <c r="B482" s="34" t="s">
        <v>90</v>
      </c>
      <c r="C482" s="35" t="s">
        <v>3159</v>
      </c>
      <c r="D482" s="35" t="s">
        <v>3160</v>
      </c>
      <c r="E482" s="35" t="s">
        <v>3171</v>
      </c>
      <c r="F482" s="35" t="s">
        <v>3172</v>
      </c>
      <c r="G482" s="35" t="s">
        <v>31</v>
      </c>
      <c r="H482" s="27" t="s">
        <v>71</v>
      </c>
      <c r="I482" s="34">
        <v>1</v>
      </c>
      <c r="J482" s="38">
        <v>198730.35</v>
      </c>
      <c r="K482" s="38">
        <f t="shared" si="571"/>
        <v>198730.35</v>
      </c>
      <c r="L482" s="38">
        <f t="shared" si="572"/>
        <v>198730.35</v>
      </c>
      <c r="M482" s="34"/>
      <c r="N482" s="34"/>
      <c r="O482" s="34" t="s">
        <v>27</v>
      </c>
      <c r="P482" s="33">
        <v>391010000</v>
      </c>
      <c r="Q482" s="29">
        <v>0</v>
      </c>
    </row>
    <row r="483" spans="1:17" ht="51.75">
      <c r="A483" s="33" t="s">
        <v>1545</v>
      </c>
      <c r="B483" s="34" t="s">
        <v>90</v>
      </c>
      <c r="C483" s="35" t="s">
        <v>3159</v>
      </c>
      <c r="D483" s="35" t="s">
        <v>3160</v>
      </c>
      <c r="E483" s="35" t="s">
        <v>3173</v>
      </c>
      <c r="F483" s="35" t="s">
        <v>3173</v>
      </c>
      <c r="G483" s="35" t="s">
        <v>31</v>
      </c>
      <c r="H483" s="27" t="s">
        <v>71</v>
      </c>
      <c r="I483" s="34">
        <v>1</v>
      </c>
      <c r="J483" s="38">
        <v>198730.35</v>
      </c>
      <c r="K483" s="38">
        <f t="shared" si="571"/>
        <v>198730.35</v>
      </c>
      <c r="L483" s="38">
        <f t="shared" si="572"/>
        <v>198730.35</v>
      </c>
      <c r="M483" s="34"/>
      <c r="N483" s="34"/>
      <c r="O483" s="34" t="s">
        <v>27</v>
      </c>
      <c r="P483" s="33">
        <v>471010000</v>
      </c>
      <c r="Q483" s="29">
        <v>0</v>
      </c>
    </row>
    <row r="484" spans="1:17" ht="39">
      <c r="A484" s="33" t="s">
        <v>1545</v>
      </c>
      <c r="B484" s="34" t="s">
        <v>90</v>
      </c>
      <c r="C484" s="35" t="s">
        <v>3159</v>
      </c>
      <c r="D484" s="35" t="s">
        <v>3160</v>
      </c>
      <c r="E484" s="35" t="s">
        <v>3174</v>
      </c>
      <c r="F484" s="35" t="s">
        <v>3175</v>
      </c>
      <c r="G484" s="35" t="s">
        <v>31</v>
      </c>
      <c r="H484" s="27" t="s">
        <v>71</v>
      </c>
      <c r="I484" s="34">
        <v>1</v>
      </c>
      <c r="J484" s="38">
        <v>198730.35</v>
      </c>
      <c r="K484" s="38">
        <f t="shared" si="571"/>
        <v>198730.35</v>
      </c>
      <c r="L484" s="38">
        <f t="shared" si="572"/>
        <v>198730.35</v>
      </c>
      <c r="M484" s="34"/>
      <c r="N484" s="34"/>
      <c r="O484" s="34" t="s">
        <v>27</v>
      </c>
      <c r="P484" s="33">
        <v>551010000</v>
      </c>
      <c r="Q484" s="29">
        <v>0</v>
      </c>
    </row>
    <row r="485" spans="1:17" ht="39">
      <c r="A485" s="33" t="s">
        <v>1545</v>
      </c>
      <c r="B485" s="34" t="s">
        <v>90</v>
      </c>
      <c r="C485" s="35" t="s">
        <v>3159</v>
      </c>
      <c r="D485" s="35" t="s">
        <v>3160</v>
      </c>
      <c r="E485" s="35" t="s">
        <v>3176</v>
      </c>
      <c r="F485" s="35" t="s">
        <v>3176</v>
      </c>
      <c r="G485" s="35" t="s">
        <v>31</v>
      </c>
      <c r="H485" s="27" t="s">
        <v>71</v>
      </c>
      <c r="I485" s="34">
        <v>1</v>
      </c>
      <c r="J485" s="38">
        <v>198730.35</v>
      </c>
      <c r="K485" s="38">
        <f t="shared" si="571"/>
        <v>198730.35</v>
      </c>
      <c r="L485" s="38">
        <f t="shared" si="572"/>
        <v>198730.35</v>
      </c>
      <c r="M485" s="34"/>
      <c r="N485" s="34"/>
      <c r="O485" s="34" t="s">
        <v>27</v>
      </c>
      <c r="P485" s="33">
        <v>511010000</v>
      </c>
      <c r="Q485" s="29">
        <v>0</v>
      </c>
    </row>
    <row r="486" spans="1:17" ht="39">
      <c r="A486" s="33" t="s">
        <v>1545</v>
      </c>
      <c r="B486" s="34" t="s">
        <v>90</v>
      </c>
      <c r="C486" s="35" t="s">
        <v>3159</v>
      </c>
      <c r="D486" s="35" t="s">
        <v>3160</v>
      </c>
      <c r="E486" s="35" t="s">
        <v>3177</v>
      </c>
      <c r="F486" s="35" t="s">
        <v>3178</v>
      </c>
      <c r="G486" s="35" t="s">
        <v>31</v>
      </c>
      <c r="H486" s="27" t="s">
        <v>71</v>
      </c>
      <c r="I486" s="34">
        <v>1</v>
      </c>
      <c r="J486" s="38">
        <v>198730.35</v>
      </c>
      <c r="K486" s="38">
        <f t="shared" si="571"/>
        <v>198730.35</v>
      </c>
      <c r="L486" s="38">
        <f t="shared" si="572"/>
        <v>198730.35</v>
      </c>
      <c r="M486" s="34"/>
      <c r="N486" s="34"/>
      <c r="O486" s="34" t="s">
        <v>27</v>
      </c>
      <c r="P486" s="33">
        <v>591010000</v>
      </c>
      <c r="Q486" s="29">
        <v>0</v>
      </c>
    </row>
    <row r="487" spans="1:17" ht="39">
      <c r="A487" s="33" t="s">
        <v>1545</v>
      </c>
      <c r="B487" s="34" t="s">
        <v>90</v>
      </c>
      <c r="C487" s="35" t="s">
        <v>3159</v>
      </c>
      <c r="D487" s="35" t="s">
        <v>3160</v>
      </c>
      <c r="E487" s="35" t="s">
        <v>3179</v>
      </c>
      <c r="F487" s="35" t="s">
        <v>3180</v>
      </c>
      <c r="G487" s="35" t="s">
        <v>31</v>
      </c>
      <c r="H487" s="27" t="s">
        <v>71</v>
      </c>
      <c r="I487" s="34">
        <v>1</v>
      </c>
      <c r="J487" s="38">
        <v>198730.35</v>
      </c>
      <c r="K487" s="38">
        <f t="shared" si="571"/>
        <v>198730.35</v>
      </c>
      <c r="L487" s="38">
        <f t="shared" si="572"/>
        <v>198730.35</v>
      </c>
      <c r="M487" s="34"/>
      <c r="N487" s="34"/>
      <c r="O487" s="34" t="s">
        <v>27</v>
      </c>
      <c r="P487" s="33">
        <v>191010000</v>
      </c>
      <c r="Q487" s="29">
        <v>0</v>
      </c>
    </row>
    <row r="488" spans="1:17" ht="39">
      <c r="A488" s="33" t="s">
        <v>1545</v>
      </c>
      <c r="B488" s="34" t="s">
        <v>90</v>
      </c>
      <c r="C488" s="35" t="s">
        <v>3159</v>
      </c>
      <c r="D488" s="35" t="s">
        <v>3160</v>
      </c>
      <c r="E488" s="35" t="s">
        <v>3181</v>
      </c>
      <c r="F488" s="35" t="s">
        <v>3181</v>
      </c>
      <c r="G488" s="35" t="s">
        <v>31</v>
      </c>
      <c r="H488" s="27" t="s">
        <v>71</v>
      </c>
      <c r="I488" s="34">
        <v>1</v>
      </c>
      <c r="J488" s="38">
        <v>198730.35</v>
      </c>
      <c r="K488" s="38">
        <f t="shared" si="571"/>
        <v>198730.35</v>
      </c>
      <c r="L488" s="38">
        <f t="shared" si="572"/>
        <v>198730.35</v>
      </c>
      <c r="M488" s="34"/>
      <c r="N488" s="34"/>
      <c r="O488" s="34" t="s">
        <v>27</v>
      </c>
      <c r="P488" s="33">
        <v>111010000</v>
      </c>
      <c r="Q488" s="29">
        <v>0</v>
      </c>
    </row>
    <row r="489" spans="1:17" ht="51.75">
      <c r="A489" s="33" t="s">
        <v>1545</v>
      </c>
      <c r="B489" s="34" t="s">
        <v>90</v>
      </c>
      <c r="C489" s="35" t="s">
        <v>3159</v>
      </c>
      <c r="D489" s="35" t="s">
        <v>3160</v>
      </c>
      <c r="E489" s="35" t="s">
        <v>3182</v>
      </c>
      <c r="F489" s="35" t="s">
        <v>3182</v>
      </c>
      <c r="G489" s="35" t="s">
        <v>31</v>
      </c>
      <c r="H489" s="27" t="s">
        <v>71</v>
      </c>
      <c r="I489" s="34">
        <v>1</v>
      </c>
      <c r="J489" s="38">
        <v>198730.35</v>
      </c>
      <c r="K489" s="38">
        <f t="shared" si="571"/>
        <v>198730.35</v>
      </c>
      <c r="L489" s="38">
        <f t="shared" si="572"/>
        <v>198730.35</v>
      </c>
      <c r="M489" s="34"/>
      <c r="N489" s="34"/>
      <c r="O489" s="34" t="s">
        <v>27</v>
      </c>
      <c r="P489" s="33">
        <v>632810000</v>
      </c>
      <c r="Q489" s="29">
        <v>0</v>
      </c>
    </row>
    <row r="490" spans="1:17" ht="51.75">
      <c r="A490" s="33" t="s">
        <v>1545</v>
      </c>
      <c r="B490" s="34" t="s">
        <v>90</v>
      </c>
      <c r="C490" s="35" t="s">
        <v>3159</v>
      </c>
      <c r="D490" s="35" t="s">
        <v>3160</v>
      </c>
      <c r="E490" s="35" t="s">
        <v>3183</v>
      </c>
      <c r="F490" s="35" t="s">
        <v>3183</v>
      </c>
      <c r="G490" s="35" t="s">
        <v>31</v>
      </c>
      <c r="H490" s="27" t="s">
        <v>71</v>
      </c>
      <c r="I490" s="34">
        <v>1</v>
      </c>
      <c r="J490" s="38">
        <v>198730.35</v>
      </c>
      <c r="K490" s="38">
        <f t="shared" si="571"/>
        <v>198730.35</v>
      </c>
      <c r="L490" s="38">
        <f t="shared" si="572"/>
        <v>198730.35</v>
      </c>
      <c r="M490" s="34"/>
      <c r="N490" s="34"/>
      <c r="O490" s="34" t="s">
        <v>27</v>
      </c>
      <c r="P490" s="33">
        <v>351810000</v>
      </c>
      <c r="Q490" s="29">
        <v>0</v>
      </c>
    </row>
    <row r="491" spans="1:17" ht="39">
      <c r="A491" s="33" t="s">
        <v>1545</v>
      </c>
      <c r="B491" s="34" t="s">
        <v>90</v>
      </c>
      <c r="C491" s="35" t="s">
        <v>363</v>
      </c>
      <c r="D491" s="35" t="s">
        <v>352</v>
      </c>
      <c r="E491" s="35" t="s">
        <v>3184</v>
      </c>
      <c r="F491" s="35" t="s">
        <v>3162</v>
      </c>
      <c r="G491" s="35" t="s">
        <v>31</v>
      </c>
      <c r="H491" s="27" t="s">
        <v>71</v>
      </c>
      <c r="I491" s="34">
        <v>8</v>
      </c>
      <c r="J491" s="38">
        <v>53957.14</v>
      </c>
      <c r="K491" s="38">
        <f t="shared" ref="K491:K500" si="573">I491*J491</f>
        <v>431657.12</v>
      </c>
      <c r="L491" s="38">
        <f t="shared" ref="L491:L500" si="574">K491</f>
        <v>431657.12</v>
      </c>
      <c r="M491" s="34"/>
      <c r="N491" s="34"/>
      <c r="O491" s="34" t="s">
        <v>26</v>
      </c>
      <c r="P491" s="33" t="s">
        <v>88</v>
      </c>
      <c r="Q491" s="29">
        <v>0</v>
      </c>
    </row>
    <row r="492" spans="1:17" ht="39">
      <c r="A492" s="33" t="s">
        <v>1545</v>
      </c>
      <c r="B492" s="34" t="s">
        <v>90</v>
      </c>
      <c r="C492" s="35" t="s">
        <v>363</v>
      </c>
      <c r="D492" s="35" t="s">
        <v>352</v>
      </c>
      <c r="E492" s="35" t="s">
        <v>3185</v>
      </c>
      <c r="F492" s="35" t="s">
        <v>3186</v>
      </c>
      <c r="G492" s="35" t="s">
        <v>31</v>
      </c>
      <c r="H492" s="27" t="s">
        <v>71</v>
      </c>
      <c r="I492" s="34">
        <v>2</v>
      </c>
      <c r="J492" s="38">
        <v>53957.14</v>
      </c>
      <c r="K492" s="38">
        <f t="shared" si="573"/>
        <v>107914.28</v>
      </c>
      <c r="L492" s="38">
        <f t="shared" si="574"/>
        <v>107914.28</v>
      </c>
      <c r="M492" s="34"/>
      <c r="N492" s="34"/>
      <c r="O492" s="34" t="s">
        <v>26</v>
      </c>
      <c r="P492" s="33">
        <v>231010000</v>
      </c>
      <c r="Q492" s="29">
        <v>0</v>
      </c>
    </row>
    <row r="493" spans="1:17" ht="39">
      <c r="A493" s="33" t="s">
        <v>1545</v>
      </c>
      <c r="B493" s="34" t="s">
        <v>90</v>
      </c>
      <c r="C493" s="35" t="s">
        <v>363</v>
      </c>
      <c r="D493" s="35" t="s">
        <v>352</v>
      </c>
      <c r="E493" s="35" t="s">
        <v>3187</v>
      </c>
      <c r="F493" s="35" t="s">
        <v>3188</v>
      </c>
      <c r="G493" s="35" t="s">
        <v>31</v>
      </c>
      <c r="H493" s="27" t="s">
        <v>71</v>
      </c>
      <c r="I493" s="34">
        <v>3</v>
      </c>
      <c r="J493" s="38">
        <v>53957.14</v>
      </c>
      <c r="K493" s="38">
        <f t="shared" si="573"/>
        <v>161871.41999999998</v>
      </c>
      <c r="L493" s="38">
        <f t="shared" si="574"/>
        <v>161871.41999999998</v>
      </c>
      <c r="M493" s="34"/>
      <c r="N493" s="34"/>
      <c r="O493" s="34" t="s">
        <v>26</v>
      </c>
      <c r="P493" s="33">
        <v>631010000</v>
      </c>
      <c r="Q493" s="29">
        <v>0</v>
      </c>
    </row>
    <row r="494" spans="1:17" ht="39">
      <c r="A494" s="33" t="s">
        <v>1545</v>
      </c>
      <c r="B494" s="34" t="s">
        <v>90</v>
      </c>
      <c r="C494" s="35" t="s">
        <v>363</v>
      </c>
      <c r="D494" s="35" t="s">
        <v>352</v>
      </c>
      <c r="E494" s="35" t="s">
        <v>3189</v>
      </c>
      <c r="F494" s="35" t="s">
        <v>3190</v>
      </c>
      <c r="G494" s="35" t="s">
        <v>31</v>
      </c>
      <c r="H494" s="27" t="s">
        <v>71</v>
      </c>
      <c r="I494" s="34">
        <v>13</v>
      </c>
      <c r="J494" s="38">
        <v>53957.14</v>
      </c>
      <c r="K494" s="38">
        <f t="shared" si="573"/>
        <v>701442.82</v>
      </c>
      <c r="L494" s="38">
        <f t="shared" si="574"/>
        <v>701442.82</v>
      </c>
      <c r="M494" s="34"/>
      <c r="N494" s="34"/>
      <c r="O494" s="34" t="s">
        <v>26</v>
      </c>
      <c r="P494" s="33">
        <v>351010000</v>
      </c>
      <c r="Q494" s="29">
        <v>0</v>
      </c>
    </row>
    <row r="495" spans="1:17" ht="39">
      <c r="A495" s="33" t="s">
        <v>1545</v>
      </c>
      <c r="B495" s="34" t="s">
        <v>90</v>
      </c>
      <c r="C495" s="35" t="s">
        <v>363</v>
      </c>
      <c r="D495" s="35" t="s">
        <v>352</v>
      </c>
      <c r="E495" s="35" t="s">
        <v>3191</v>
      </c>
      <c r="F495" s="35" t="s">
        <v>3192</v>
      </c>
      <c r="G495" s="35" t="s">
        <v>31</v>
      </c>
      <c r="H495" s="27" t="s">
        <v>71</v>
      </c>
      <c r="I495" s="34">
        <v>9</v>
      </c>
      <c r="J495" s="38">
        <v>53957.14</v>
      </c>
      <c r="K495" s="38">
        <f t="shared" si="573"/>
        <v>485614.26</v>
      </c>
      <c r="L495" s="38">
        <f t="shared" si="574"/>
        <v>485614.26</v>
      </c>
      <c r="M495" s="34"/>
      <c r="N495" s="34"/>
      <c r="O495" s="34" t="s">
        <v>26</v>
      </c>
      <c r="P495" s="33">
        <v>391010000</v>
      </c>
      <c r="Q495" s="29">
        <v>0</v>
      </c>
    </row>
    <row r="496" spans="1:17" ht="39">
      <c r="A496" s="33" t="s">
        <v>1545</v>
      </c>
      <c r="B496" s="34" t="s">
        <v>90</v>
      </c>
      <c r="C496" s="35" t="s">
        <v>363</v>
      </c>
      <c r="D496" s="35" t="s">
        <v>352</v>
      </c>
      <c r="E496" s="35" t="s">
        <v>3193</v>
      </c>
      <c r="F496" s="35" t="s">
        <v>3194</v>
      </c>
      <c r="G496" s="35" t="s">
        <v>31</v>
      </c>
      <c r="H496" s="27" t="s">
        <v>71</v>
      </c>
      <c r="I496" s="34">
        <v>3</v>
      </c>
      <c r="J496" s="38">
        <v>53957.14</v>
      </c>
      <c r="K496" s="38">
        <f t="shared" si="573"/>
        <v>161871.41999999998</v>
      </c>
      <c r="L496" s="38">
        <f t="shared" si="574"/>
        <v>161871.41999999998</v>
      </c>
      <c r="M496" s="34"/>
      <c r="N496" s="34"/>
      <c r="O496" s="34" t="s">
        <v>26</v>
      </c>
      <c r="P496" s="33">
        <v>551010000</v>
      </c>
      <c r="Q496" s="29">
        <v>0</v>
      </c>
    </row>
    <row r="497" spans="1:17" ht="39">
      <c r="A497" s="33" t="s">
        <v>1545</v>
      </c>
      <c r="B497" s="34" t="s">
        <v>90</v>
      </c>
      <c r="C497" s="35" t="s">
        <v>363</v>
      </c>
      <c r="D497" s="35" t="s">
        <v>352</v>
      </c>
      <c r="E497" s="35" t="s">
        <v>3195</v>
      </c>
      <c r="F497" s="35" t="s">
        <v>3196</v>
      </c>
      <c r="G497" s="35" t="s">
        <v>31</v>
      </c>
      <c r="H497" s="27" t="s">
        <v>71</v>
      </c>
      <c r="I497" s="34">
        <v>1</v>
      </c>
      <c r="J497" s="38">
        <v>53957.14</v>
      </c>
      <c r="K497" s="38">
        <f t="shared" si="573"/>
        <v>53957.14</v>
      </c>
      <c r="L497" s="38">
        <f t="shared" si="574"/>
        <v>53957.14</v>
      </c>
      <c r="M497" s="34"/>
      <c r="N497" s="34"/>
      <c r="O497" s="34" t="s">
        <v>26</v>
      </c>
      <c r="P497" s="33">
        <v>511010000</v>
      </c>
      <c r="Q497" s="29">
        <v>0</v>
      </c>
    </row>
    <row r="498" spans="1:17" ht="39">
      <c r="A498" s="33" t="s">
        <v>1545</v>
      </c>
      <c r="B498" s="34" t="s">
        <v>90</v>
      </c>
      <c r="C498" s="35" t="s">
        <v>363</v>
      </c>
      <c r="D498" s="35" t="s">
        <v>352</v>
      </c>
      <c r="E498" s="35" t="s">
        <v>3197</v>
      </c>
      <c r="F498" s="35" t="s">
        <v>3198</v>
      </c>
      <c r="G498" s="35" t="s">
        <v>31</v>
      </c>
      <c r="H498" s="27" t="s">
        <v>71</v>
      </c>
      <c r="I498" s="34">
        <v>1</v>
      </c>
      <c r="J498" s="38">
        <v>53957.14</v>
      </c>
      <c r="K498" s="38">
        <f t="shared" si="573"/>
        <v>53957.14</v>
      </c>
      <c r="L498" s="38">
        <f t="shared" si="574"/>
        <v>53957.14</v>
      </c>
      <c r="M498" s="34"/>
      <c r="N498" s="34"/>
      <c r="O498" s="34" t="s">
        <v>26</v>
      </c>
      <c r="P498" s="33">
        <v>591010000</v>
      </c>
      <c r="Q498" s="29">
        <v>0</v>
      </c>
    </row>
    <row r="499" spans="1:17" ht="39">
      <c r="A499" s="33" t="s">
        <v>1545</v>
      </c>
      <c r="B499" s="34" t="s">
        <v>90</v>
      </c>
      <c r="C499" s="35" t="s">
        <v>363</v>
      </c>
      <c r="D499" s="35" t="s">
        <v>352</v>
      </c>
      <c r="E499" s="35" t="s">
        <v>3199</v>
      </c>
      <c r="F499" s="35" t="s">
        <v>3200</v>
      </c>
      <c r="G499" s="35" t="s">
        <v>31</v>
      </c>
      <c r="H499" s="27" t="s">
        <v>71</v>
      </c>
      <c r="I499" s="34">
        <v>7</v>
      </c>
      <c r="J499" s="38">
        <v>53957.14</v>
      </c>
      <c r="K499" s="38">
        <f t="shared" si="573"/>
        <v>377699.98</v>
      </c>
      <c r="L499" s="38">
        <f t="shared" si="574"/>
        <v>377699.98</v>
      </c>
      <c r="M499" s="34"/>
      <c r="N499" s="34"/>
      <c r="O499" s="34" t="s">
        <v>26</v>
      </c>
      <c r="P499" s="33">
        <v>111010000</v>
      </c>
      <c r="Q499" s="29">
        <v>0</v>
      </c>
    </row>
    <row r="500" spans="1:17" ht="39">
      <c r="A500" s="33" t="s">
        <v>1545</v>
      </c>
      <c r="B500" s="34" t="s">
        <v>90</v>
      </c>
      <c r="C500" s="35" t="s">
        <v>363</v>
      </c>
      <c r="D500" s="35" t="s">
        <v>352</v>
      </c>
      <c r="E500" s="35" t="s">
        <v>3201</v>
      </c>
      <c r="F500" s="35" t="s">
        <v>3202</v>
      </c>
      <c r="G500" s="35" t="s">
        <v>31</v>
      </c>
      <c r="H500" s="27" t="s">
        <v>71</v>
      </c>
      <c r="I500" s="34">
        <v>1</v>
      </c>
      <c r="J500" s="38">
        <v>53957.14</v>
      </c>
      <c r="K500" s="38">
        <f t="shared" si="573"/>
        <v>53957.14</v>
      </c>
      <c r="L500" s="38">
        <f t="shared" si="574"/>
        <v>53957.14</v>
      </c>
      <c r="M500" s="34"/>
      <c r="N500" s="34"/>
      <c r="O500" s="34" t="s">
        <v>26</v>
      </c>
      <c r="P500" s="33">
        <v>351810000</v>
      </c>
      <c r="Q500" s="29">
        <v>0</v>
      </c>
    </row>
    <row r="501" spans="1:17" ht="123" customHeight="1">
      <c r="A501" s="25" t="s">
        <v>1545</v>
      </c>
      <c r="B501" s="26" t="s">
        <v>90</v>
      </c>
      <c r="C501" s="27" t="s">
        <v>2003</v>
      </c>
      <c r="D501" s="27" t="s">
        <v>353</v>
      </c>
      <c r="E501" s="27" t="s">
        <v>3095</v>
      </c>
      <c r="F501" s="27" t="s">
        <v>3095</v>
      </c>
      <c r="G501" s="27" t="s">
        <v>31</v>
      </c>
      <c r="H501" s="27" t="s">
        <v>71</v>
      </c>
      <c r="I501" s="26">
        <v>25</v>
      </c>
      <c r="J501" s="28">
        <v>104142.85</v>
      </c>
      <c r="K501" s="28">
        <f t="shared" ref="K501" si="575">I501*J501</f>
        <v>2603571.25</v>
      </c>
      <c r="L501" s="28">
        <f t="shared" ref="L501" si="576">K501</f>
        <v>2603571.25</v>
      </c>
      <c r="M501" s="26"/>
      <c r="N501" s="26"/>
      <c r="O501" s="26" t="s">
        <v>26</v>
      </c>
      <c r="P501" s="25" t="s">
        <v>25</v>
      </c>
      <c r="Q501" s="29">
        <v>0</v>
      </c>
    </row>
    <row r="502" spans="1:17" ht="141">
      <c r="A502" s="33" t="s">
        <v>1545</v>
      </c>
      <c r="B502" s="34" t="s">
        <v>90</v>
      </c>
      <c r="C502" s="35" t="s">
        <v>2003</v>
      </c>
      <c r="D502" s="35" t="s">
        <v>353</v>
      </c>
      <c r="E502" s="35" t="s">
        <v>3079</v>
      </c>
      <c r="F502" s="35" t="s">
        <v>3080</v>
      </c>
      <c r="G502" s="35" t="s">
        <v>31</v>
      </c>
      <c r="H502" s="35" t="s">
        <v>71</v>
      </c>
      <c r="I502" s="34">
        <v>13</v>
      </c>
      <c r="J502" s="38">
        <v>104142.85</v>
      </c>
      <c r="K502" s="38">
        <f>I502*J502</f>
        <v>1353857.05</v>
      </c>
      <c r="L502" s="38">
        <f t="shared" si="551"/>
        <v>1353857.05</v>
      </c>
      <c r="M502" s="34"/>
      <c r="N502" s="34"/>
      <c r="O502" s="34" t="s">
        <v>26</v>
      </c>
      <c r="P502" s="33">
        <v>711310000</v>
      </c>
      <c r="Q502" s="36">
        <v>0</v>
      </c>
    </row>
    <row r="503" spans="1:17" ht="141">
      <c r="A503" s="33" t="s">
        <v>1545</v>
      </c>
      <c r="B503" s="34" t="s">
        <v>90</v>
      </c>
      <c r="C503" s="35" t="s">
        <v>2003</v>
      </c>
      <c r="D503" s="35" t="s">
        <v>353</v>
      </c>
      <c r="E503" s="35" t="s">
        <v>3081</v>
      </c>
      <c r="F503" s="35" t="s">
        <v>3082</v>
      </c>
      <c r="G503" s="35" t="s">
        <v>31</v>
      </c>
      <c r="H503" s="35" t="s">
        <v>71</v>
      </c>
      <c r="I503" s="34">
        <v>26</v>
      </c>
      <c r="J503" s="38">
        <v>104142.85</v>
      </c>
      <c r="K503" s="38">
        <f t="shared" ref="K503:K517" si="577">I503*J503</f>
        <v>2707714.1</v>
      </c>
      <c r="L503" s="38">
        <f t="shared" ref="L503:L517" si="578">K503</f>
        <v>2707714.1</v>
      </c>
      <c r="M503" s="34"/>
      <c r="N503" s="34"/>
      <c r="O503" s="34" t="s">
        <v>26</v>
      </c>
      <c r="P503" s="33">
        <v>751110000</v>
      </c>
      <c r="Q503" s="36">
        <v>0</v>
      </c>
    </row>
    <row r="504" spans="1:17" ht="141">
      <c r="A504" s="33" t="s">
        <v>1545</v>
      </c>
      <c r="B504" s="34" t="s">
        <v>90</v>
      </c>
      <c r="C504" s="35" t="s">
        <v>2003</v>
      </c>
      <c r="D504" s="35" t="s">
        <v>353</v>
      </c>
      <c r="E504" s="35" t="s">
        <v>3083</v>
      </c>
      <c r="F504" s="35" t="s">
        <v>3084</v>
      </c>
      <c r="G504" s="35" t="s">
        <v>31</v>
      </c>
      <c r="H504" s="35" t="s">
        <v>71</v>
      </c>
      <c r="I504" s="34">
        <v>10</v>
      </c>
      <c r="J504" s="38">
        <v>104142.85</v>
      </c>
      <c r="K504" s="38">
        <f t="shared" si="577"/>
        <v>1041428.5</v>
      </c>
      <c r="L504" s="38">
        <f t="shared" si="578"/>
        <v>1041428.5</v>
      </c>
      <c r="M504" s="34"/>
      <c r="N504" s="34"/>
      <c r="O504" s="34" t="s">
        <v>26</v>
      </c>
      <c r="P504" s="33">
        <v>151010000</v>
      </c>
      <c r="Q504" s="36">
        <v>0</v>
      </c>
    </row>
    <row r="505" spans="1:17" ht="141">
      <c r="A505" s="33" t="s">
        <v>1545</v>
      </c>
      <c r="B505" s="34" t="s">
        <v>90</v>
      </c>
      <c r="C505" s="35" t="s">
        <v>2003</v>
      </c>
      <c r="D505" s="35" t="s">
        <v>353</v>
      </c>
      <c r="E505" s="35" t="s">
        <v>3085</v>
      </c>
      <c r="F505" s="35" t="s">
        <v>3086</v>
      </c>
      <c r="G505" s="35" t="s">
        <v>31</v>
      </c>
      <c r="H505" s="35" t="s">
        <v>71</v>
      </c>
      <c r="I505" s="34">
        <v>19</v>
      </c>
      <c r="J505" s="38">
        <v>104142.85</v>
      </c>
      <c r="K505" s="38">
        <f t="shared" si="577"/>
        <v>1978714.1500000001</v>
      </c>
      <c r="L505" s="38">
        <f t="shared" si="578"/>
        <v>1978714.1500000001</v>
      </c>
      <c r="M505" s="34"/>
      <c r="N505" s="34"/>
      <c r="O505" s="34" t="s">
        <v>26</v>
      </c>
      <c r="P505" s="33">
        <v>631010000</v>
      </c>
      <c r="Q505" s="36">
        <v>0</v>
      </c>
    </row>
    <row r="506" spans="1:17" ht="141">
      <c r="A506" s="33" t="s">
        <v>1545</v>
      </c>
      <c r="B506" s="34" t="s">
        <v>90</v>
      </c>
      <c r="C506" s="35" t="s">
        <v>2003</v>
      </c>
      <c r="D506" s="35" t="s">
        <v>353</v>
      </c>
      <c r="E506" s="35" t="s">
        <v>3087</v>
      </c>
      <c r="F506" s="35" t="s">
        <v>3088</v>
      </c>
      <c r="G506" s="35" t="s">
        <v>31</v>
      </c>
      <c r="H506" s="35" t="s">
        <v>71</v>
      </c>
      <c r="I506" s="34">
        <v>2</v>
      </c>
      <c r="J506" s="38">
        <v>104142.85</v>
      </c>
      <c r="K506" s="38">
        <f t="shared" si="577"/>
        <v>208285.7</v>
      </c>
      <c r="L506" s="38">
        <f t="shared" si="578"/>
        <v>208285.7</v>
      </c>
      <c r="M506" s="34"/>
      <c r="N506" s="34"/>
      <c r="O506" s="34" t="s">
        <v>26</v>
      </c>
      <c r="P506" s="33">
        <v>271010000</v>
      </c>
      <c r="Q506" s="36">
        <v>0</v>
      </c>
    </row>
    <row r="507" spans="1:17" ht="141">
      <c r="A507" s="33" t="s">
        <v>1545</v>
      </c>
      <c r="B507" s="34" t="s">
        <v>90</v>
      </c>
      <c r="C507" s="35" t="s">
        <v>2003</v>
      </c>
      <c r="D507" s="35" t="s">
        <v>353</v>
      </c>
      <c r="E507" s="35" t="s">
        <v>3089</v>
      </c>
      <c r="F507" s="35" t="s">
        <v>3090</v>
      </c>
      <c r="G507" s="35" t="s">
        <v>31</v>
      </c>
      <c r="H507" s="35" t="s">
        <v>71</v>
      </c>
      <c r="I507" s="34">
        <v>6</v>
      </c>
      <c r="J507" s="38">
        <v>104142.85</v>
      </c>
      <c r="K507" s="38">
        <f t="shared" si="577"/>
        <v>624857.10000000009</v>
      </c>
      <c r="L507" s="38">
        <f t="shared" si="578"/>
        <v>624857.10000000009</v>
      </c>
      <c r="M507" s="34"/>
      <c r="N507" s="34"/>
      <c r="O507" s="34" t="s">
        <v>26</v>
      </c>
      <c r="P507" s="33">
        <v>351010000</v>
      </c>
      <c r="Q507" s="36">
        <v>0</v>
      </c>
    </row>
    <row r="508" spans="1:17" ht="141">
      <c r="A508" s="33" t="s">
        <v>1545</v>
      </c>
      <c r="B508" s="34" t="s">
        <v>90</v>
      </c>
      <c r="C508" s="35" t="s">
        <v>2003</v>
      </c>
      <c r="D508" s="35" t="s">
        <v>353</v>
      </c>
      <c r="E508" s="35" t="s">
        <v>3091</v>
      </c>
      <c r="F508" s="35" t="s">
        <v>3092</v>
      </c>
      <c r="G508" s="35" t="s">
        <v>31</v>
      </c>
      <c r="H508" s="35" t="s">
        <v>71</v>
      </c>
      <c r="I508" s="34">
        <v>12</v>
      </c>
      <c r="J508" s="38">
        <v>104142.85</v>
      </c>
      <c r="K508" s="38">
        <f t="shared" si="577"/>
        <v>1249714.2000000002</v>
      </c>
      <c r="L508" s="38">
        <f t="shared" si="578"/>
        <v>1249714.2000000002</v>
      </c>
      <c r="M508" s="34"/>
      <c r="N508" s="34"/>
      <c r="O508" s="34" t="s">
        <v>26</v>
      </c>
      <c r="P508" s="33">
        <v>431010000</v>
      </c>
      <c r="Q508" s="36">
        <v>0</v>
      </c>
    </row>
    <row r="509" spans="1:17" ht="141">
      <c r="A509" s="33" t="s">
        <v>1545</v>
      </c>
      <c r="B509" s="34" t="s">
        <v>90</v>
      </c>
      <c r="C509" s="35" t="s">
        <v>2003</v>
      </c>
      <c r="D509" s="35" t="s">
        <v>353</v>
      </c>
      <c r="E509" s="35" t="s">
        <v>3093</v>
      </c>
      <c r="F509" s="35" t="s">
        <v>3094</v>
      </c>
      <c r="G509" s="35" t="s">
        <v>31</v>
      </c>
      <c r="H509" s="35" t="s">
        <v>71</v>
      </c>
      <c r="I509" s="34">
        <v>18</v>
      </c>
      <c r="J509" s="38">
        <v>104142.85</v>
      </c>
      <c r="K509" s="38">
        <f t="shared" si="577"/>
        <v>1874571.3</v>
      </c>
      <c r="L509" s="38">
        <f t="shared" si="578"/>
        <v>1874571.3</v>
      </c>
      <c r="M509" s="34"/>
      <c r="N509" s="34"/>
      <c r="O509" s="34" t="s">
        <v>26</v>
      </c>
      <c r="P509" s="33">
        <v>391010000</v>
      </c>
      <c r="Q509" s="36">
        <v>0</v>
      </c>
    </row>
    <row r="510" spans="1:17" ht="141">
      <c r="A510" s="33" t="s">
        <v>1545</v>
      </c>
      <c r="B510" s="34" t="s">
        <v>90</v>
      </c>
      <c r="C510" s="35" t="s">
        <v>2003</v>
      </c>
      <c r="D510" s="35" t="s">
        <v>353</v>
      </c>
      <c r="E510" s="35" t="s">
        <v>3096</v>
      </c>
      <c r="F510" s="35" t="s">
        <v>3097</v>
      </c>
      <c r="G510" s="35" t="s">
        <v>31</v>
      </c>
      <c r="H510" s="35" t="s">
        <v>71</v>
      </c>
      <c r="I510" s="34">
        <v>16</v>
      </c>
      <c r="J510" s="38">
        <v>104142.85</v>
      </c>
      <c r="K510" s="38">
        <f t="shared" si="577"/>
        <v>1666285.6</v>
      </c>
      <c r="L510" s="38">
        <f t="shared" si="578"/>
        <v>1666285.6</v>
      </c>
      <c r="M510" s="34"/>
      <c r="N510" s="34"/>
      <c r="O510" s="34" t="s">
        <v>26</v>
      </c>
      <c r="P510" s="33">
        <v>551010000</v>
      </c>
      <c r="Q510" s="36">
        <v>0</v>
      </c>
    </row>
    <row r="511" spans="1:17" ht="141">
      <c r="A511" s="33" t="s">
        <v>1545</v>
      </c>
      <c r="B511" s="34" t="s">
        <v>90</v>
      </c>
      <c r="C511" s="35" t="s">
        <v>2003</v>
      </c>
      <c r="D511" s="35" t="s">
        <v>353</v>
      </c>
      <c r="E511" s="35" t="s">
        <v>3098</v>
      </c>
      <c r="F511" s="35" t="s">
        <v>3099</v>
      </c>
      <c r="G511" s="35" t="s">
        <v>31</v>
      </c>
      <c r="H511" s="35" t="s">
        <v>71</v>
      </c>
      <c r="I511" s="34">
        <v>5</v>
      </c>
      <c r="J511" s="38">
        <v>104142.85</v>
      </c>
      <c r="K511" s="38">
        <f t="shared" si="577"/>
        <v>520714.25</v>
      </c>
      <c r="L511" s="38">
        <f t="shared" si="578"/>
        <v>520714.25</v>
      </c>
      <c r="M511" s="34"/>
      <c r="N511" s="34"/>
      <c r="O511" s="34" t="s">
        <v>26</v>
      </c>
      <c r="P511" s="33">
        <v>511010000</v>
      </c>
      <c r="Q511" s="36">
        <v>0</v>
      </c>
    </row>
    <row r="512" spans="1:17" ht="141">
      <c r="A512" s="33" t="s">
        <v>1545</v>
      </c>
      <c r="B512" s="34" t="s">
        <v>90</v>
      </c>
      <c r="C512" s="35" t="s">
        <v>2003</v>
      </c>
      <c r="D512" s="35" t="s">
        <v>353</v>
      </c>
      <c r="E512" s="35" t="s">
        <v>3100</v>
      </c>
      <c r="F512" s="35" t="s">
        <v>3101</v>
      </c>
      <c r="G512" s="35" t="s">
        <v>31</v>
      </c>
      <c r="H512" s="35" t="s">
        <v>71</v>
      </c>
      <c r="I512" s="34">
        <v>3</v>
      </c>
      <c r="J512" s="38">
        <v>104142.85</v>
      </c>
      <c r="K512" s="38">
        <f t="shared" si="577"/>
        <v>312428.55000000005</v>
      </c>
      <c r="L512" s="38">
        <f t="shared" si="578"/>
        <v>312428.55000000005</v>
      </c>
      <c r="M512" s="34"/>
      <c r="N512" s="34"/>
      <c r="O512" s="34" t="s">
        <v>26</v>
      </c>
      <c r="P512" s="33">
        <v>591010000</v>
      </c>
      <c r="Q512" s="36">
        <v>0</v>
      </c>
    </row>
    <row r="513" spans="1:17" ht="141">
      <c r="A513" s="33" t="s">
        <v>1545</v>
      </c>
      <c r="B513" s="34" t="s">
        <v>90</v>
      </c>
      <c r="C513" s="35" t="s">
        <v>2003</v>
      </c>
      <c r="D513" s="35" t="s">
        <v>353</v>
      </c>
      <c r="E513" s="35" t="s">
        <v>3102</v>
      </c>
      <c r="F513" s="35" t="s">
        <v>3103</v>
      </c>
      <c r="G513" s="35" t="s">
        <v>31</v>
      </c>
      <c r="H513" s="35" t="s">
        <v>71</v>
      </c>
      <c r="I513" s="34">
        <v>8</v>
      </c>
      <c r="J513" s="38">
        <v>104142.85</v>
      </c>
      <c r="K513" s="38">
        <f t="shared" si="577"/>
        <v>833142.8</v>
      </c>
      <c r="L513" s="38">
        <f t="shared" si="578"/>
        <v>833142.8</v>
      </c>
      <c r="M513" s="34"/>
      <c r="N513" s="34"/>
      <c r="O513" s="34" t="s">
        <v>26</v>
      </c>
      <c r="P513" s="33">
        <v>191010000</v>
      </c>
      <c r="Q513" s="36">
        <v>0</v>
      </c>
    </row>
    <row r="514" spans="1:17" ht="141">
      <c r="A514" s="33" t="s">
        <v>1545</v>
      </c>
      <c r="B514" s="34" t="s">
        <v>90</v>
      </c>
      <c r="C514" s="35" t="s">
        <v>2003</v>
      </c>
      <c r="D514" s="35" t="s">
        <v>353</v>
      </c>
      <c r="E514" s="35" t="s">
        <v>3104</v>
      </c>
      <c r="F514" s="35" t="s">
        <v>3105</v>
      </c>
      <c r="G514" s="35" t="s">
        <v>31</v>
      </c>
      <c r="H514" s="35" t="s">
        <v>71</v>
      </c>
      <c r="I514" s="34">
        <v>4</v>
      </c>
      <c r="J514" s="38">
        <v>104142.85</v>
      </c>
      <c r="K514" s="38">
        <f t="shared" si="577"/>
        <v>416571.4</v>
      </c>
      <c r="L514" s="38">
        <f t="shared" si="578"/>
        <v>416571.4</v>
      </c>
      <c r="M514" s="34"/>
      <c r="N514" s="34"/>
      <c r="O514" s="34" t="s">
        <v>26</v>
      </c>
      <c r="P514" s="33">
        <v>111010000</v>
      </c>
      <c r="Q514" s="36">
        <v>0</v>
      </c>
    </row>
    <row r="515" spans="1:17" ht="141">
      <c r="A515" s="33" t="s">
        <v>1545</v>
      </c>
      <c r="B515" s="34" t="s">
        <v>90</v>
      </c>
      <c r="C515" s="35" t="s">
        <v>2003</v>
      </c>
      <c r="D515" s="35" t="s">
        <v>353</v>
      </c>
      <c r="E515" s="35" t="s">
        <v>3106</v>
      </c>
      <c r="F515" s="35" t="s">
        <v>3107</v>
      </c>
      <c r="G515" s="35" t="s">
        <v>31</v>
      </c>
      <c r="H515" s="35" t="s">
        <v>71</v>
      </c>
      <c r="I515" s="34">
        <v>7</v>
      </c>
      <c r="J515" s="38">
        <v>104142.85</v>
      </c>
      <c r="K515" s="38">
        <f t="shared" si="577"/>
        <v>728999.95000000007</v>
      </c>
      <c r="L515" s="38">
        <f t="shared" si="578"/>
        <v>728999.95000000007</v>
      </c>
      <c r="M515" s="34"/>
      <c r="N515" s="34"/>
      <c r="O515" s="34" t="s">
        <v>26</v>
      </c>
      <c r="P515" s="33">
        <v>632810000</v>
      </c>
      <c r="Q515" s="36">
        <v>0</v>
      </c>
    </row>
    <row r="516" spans="1:17" ht="153.75">
      <c r="A516" s="33" t="s">
        <v>1545</v>
      </c>
      <c r="B516" s="34" t="s">
        <v>90</v>
      </c>
      <c r="C516" s="35" t="s">
        <v>2003</v>
      </c>
      <c r="D516" s="35" t="s">
        <v>353</v>
      </c>
      <c r="E516" s="35" t="s">
        <v>3108</v>
      </c>
      <c r="F516" s="35" t="s">
        <v>3109</v>
      </c>
      <c r="G516" s="35" t="s">
        <v>31</v>
      </c>
      <c r="H516" s="35" t="s">
        <v>71</v>
      </c>
      <c r="I516" s="34">
        <v>6</v>
      </c>
      <c r="J516" s="38">
        <v>104142.85</v>
      </c>
      <c r="K516" s="38">
        <f t="shared" si="577"/>
        <v>624857.10000000009</v>
      </c>
      <c r="L516" s="38">
        <f t="shared" si="578"/>
        <v>624857.10000000009</v>
      </c>
      <c r="M516" s="34"/>
      <c r="N516" s="34"/>
      <c r="O516" s="34" t="s">
        <v>26</v>
      </c>
      <c r="P516" s="33">
        <v>311010000</v>
      </c>
      <c r="Q516" s="36">
        <v>0</v>
      </c>
    </row>
    <row r="517" spans="1:17" ht="153.75">
      <c r="A517" s="33" t="s">
        <v>1545</v>
      </c>
      <c r="B517" s="34" t="s">
        <v>90</v>
      </c>
      <c r="C517" s="35" t="s">
        <v>2003</v>
      </c>
      <c r="D517" s="35" t="s">
        <v>353</v>
      </c>
      <c r="E517" s="35" t="s">
        <v>3110</v>
      </c>
      <c r="F517" s="35" t="s">
        <v>3111</v>
      </c>
      <c r="G517" s="35" t="s">
        <v>31</v>
      </c>
      <c r="H517" s="35" t="s">
        <v>71</v>
      </c>
      <c r="I517" s="34">
        <v>2</v>
      </c>
      <c r="J517" s="38">
        <v>104142.85</v>
      </c>
      <c r="K517" s="38">
        <f t="shared" si="577"/>
        <v>208285.7</v>
      </c>
      <c r="L517" s="38">
        <f t="shared" si="578"/>
        <v>208285.7</v>
      </c>
      <c r="M517" s="34"/>
      <c r="N517" s="34"/>
      <c r="O517" s="34" t="s">
        <v>26</v>
      </c>
      <c r="P517" s="33">
        <v>351810000</v>
      </c>
      <c r="Q517" s="36">
        <v>0</v>
      </c>
    </row>
    <row r="518" spans="1:17" ht="64.5">
      <c r="A518" s="25" t="s">
        <v>1545</v>
      </c>
      <c r="B518" s="26" t="s">
        <v>90</v>
      </c>
      <c r="C518" s="27" t="s">
        <v>2003</v>
      </c>
      <c r="D518" s="27" t="s">
        <v>353</v>
      </c>
      <c r="E518" s="27" t="s">
        <v>2101</v>
      </c>
      <c r="F518" s="27" t="s">
        <v>364</v>
      </c>
      <c r="G518" s="27" t="s">
        <v>31</v>
      </c>
      <c r="H518" s="27" t="s">
        <v>71</v>
      </c>
      <c r="I518" s="26">
        <v>79</v>
      </c>
      <c r="J518" s="28">
        <v>300033.03000000003</v>
      </c>
      <c r="K518" s="28">
        <f t="shared" si="552"/>
        <v>23702609.370000001</v>
      </c>
      <c r="L518" s="28">
        <f t="shared" si="551"/>
        <v>23702609.370000001</v>
      </c>
      <c r="M518" s="26"/>
      <c r="N518" s="26"/>
      <c r="O518" s="26" t="s">
        <v>26</v>
      </c>
      <c r="P518" s="25" t="s">
        <v>25</v>
      </c>
      <c r="Q518" s="29">
        <v>0</v>
      </c>
    </row>
    <row r="519" spans="1:17" ht="81" customHeight="1">
      <c r="A519" s="25" t="s">
        <v>1545</v>
      </c>
      <c r="B519" s="26" t="s">
        <v>90</v>
      </c>
      <c r="C519" s="27" t="s">
        <v>3533</v>
      </c>
      <c r="D519" s="27" t="s">
        <v>3534</v>
      </c>
      <c r="E519" s="27" t="s">
        <v>3533</v>
      </c>
      <c r="F519" s="27" t="s">
        <v>3534</v>
      </c>
      <c r="G519" s="27" t="s">
        <v>89</v>
      </c>
      <c r="H519" s="27" t="s">
        <v>71</v>
      </c>
      <c r="I519" s="26">
        <v>1</v>
      </c>
      <c r="J519" s="28">
        <v>274821.42</v>
      </c>
      <c r="K519" s="28">
        <f t="shared" ref="K519" si="579">I519*J519</f>
        <v>274821.42</v>
      </c>
      <c r="L519" s="28">
        <f t="shared" ref="L519" si="580">K519</f>
        <v>274821.42</v>
      </c>
      <c r="M519" s="26"/>
      <c r="N519" s="26"/>
      <c r="O519" s="26" t="s">
        <v>46</v>
      </c>
      <c r="P519" s="25" t="s">
        <v>25</v>
      </c>
      <c r="Q519" s="29">
        <v>0</v>
      </c>
    </row>
    <row r="520" spans="1:17" ht="48.75" customHeight="1">
      <c r="A520" s="25" t="s">
        <v>1545</v>
      </c>
      <c r="B520" s="26" t="s">
        <v>90</v>
      </c>
      <c r="C520" s="27" t="s">
        <v>354</v>
      </c>
      <c r="D520" s="27" t="s">
        <v>354</v>
      </c>
      <c r="E520" s="27" t="s">
        <v>354</v>
      </c>
      <c r="F520" s="27" t="s">
        <v>354</v>
      </c>
      <c r="G520" s="27" t="s">
        <v>31</v>
      </c>
      <c r="H520" s="27" t="s">
        <v>71</v>
      </c>
      <c r="I520" s="26">
        <v>2</v>
      </c>
      <c r="J520" s="28">
        <v>4971000</v>
      </c>
      <c r="K520" s="28">
        <f t="shared" ref="K520" si="581">I520*J520</f>
        <v>9942000</v>
      </c>
      <c r="L520" s="28">
        <f t="shared" ref="L520" si="582">K520</f>
        <v>9942000</v>
      </c>
      <c r="M520" s="26"/>
      <c r="N520" s="26"/>
      <c r="O520" s="26" t="s">
        <v>27</v>
      </c>
      <c r="P520" s="25" t="s">
        <v>25</v>
      </c>
      <c r="Q520" s="29">
        <v>0</v>
      </c>
    </row>
    <row r="521" spans="1:17" ht="74.25" customHeight="1">
      <c r="A521" s="25" t="s">
        <v>1545</v>
      </c>
      <c r="B521" s="26" t="s">
        <v>90</v>
      </c>
      <c r="C521" s="27" t="s">
        <v>2004</v>
      </c>
      <c r="D521" s="27" t="s">
        <v>355</v>
      </c>
      <c r="E521" s="27" t="s">
        <v>2102</v>
      </c>
      <c r="F521" s="27" t="s">
        <v>365</v>
      </c>
      <c r="G521" s="27" t="s">
        <v>31</v>
      </c>
      <c r="H521" s="27" t="s">
        <v>284</v>
      </c>
      <c r="I521" s="26">
        <v>1</v>
      </c>
      <c r="J521" s="28">
        <v>36362119.640000001</v>
      </c>
      <c r="K521" s="28">
        <f t="shared" ref="K521" si="583">I521*J521</f>
        <v>36362119.640000001</v>
      </c>
      <c r="L521" s="28">
        <f t="shared" ref="L521" si="584">K521</f>
        <v>36362119.640000001</v>
      </c>
      <c r="M521" s="45"/>
      <c r="N521" s="45"/>
      <c r="O521" s="26" t="s">
        <v>47</v>
      </c>
      <c r="P521" s="25" t="s">
        <v>25</v>
      </c>
      <c r="Q521" s="29">
        <v>0</v>
      </c>
    </row>
    <row r="522" spans="1:17">
      <c r="A522" s="25" t="s">
        <v>1545</v>
      </c>
      <c r="B522" s="26" t="s">
        <v>90</v>
      </c>
      <c r="C522" s="27" t="s">
        <v>350</v>
      </c>
      <c r="D522" s="27" t="s">
        <v>350</v>
      </c>
      <c r="E522" s="27" t="s">
        <v>2103</v>
      </c>
      <c r="F522" s="27" t="s">
        <v>366</v>
      </c>
      <c r="G522" s="27" t="s">
        <v>31</v>
      </c>
      <c r="H522" s="27" t="s">
        <v>71</v>
      </c>
      <c r="I522" s="26">
        <v>1</v>
      </c>
      <c r="J522" s="28">
        <v>173571.42</v>
      </c>
      <c r="K522" s="28">
        <f t="shared" si="552"/>
        <v>173571.42</v>
      </c>
      <c r="L522" s="28">
        <f t="shared" si="551"/>
        <v>173571.42</v>
      </c>
      <c r="M522" s="26"/>
      <c r="N522" s="26"/>
      <c r="O522" s="26" t="s">
        <v>26</v>
      </c>
      <c r="P522" s="25" t="s">
        <v>25</v>
      </c>
      <c r="Q522" s="29">
        <v>0</v>
      </c>
    </row>
    <row r="523" spans="1:17" ht="76.5" customHeight="1">
      <c r="A523" s="25" t="s">
        <v>1545</v>
      </c>
      <c r="B523" s="26" t="s">
        <v>90</v>
      </c>
      <c r="C523" s="27" t="s">
        <v>2005</v>
      </c>
      <c r="D523" s="27" t="s">
        <v>356</v>
      </c>
      <c r="E523" s="27" t="s">
        <v>2725</v>
      </c>
      <c r="F523" s="27" t="s">
        <v>2726</v>
      </c>
      <c r="G523" s="27" t="s">
        <v>31</v>
      </c>
      <c r="H523" s="27" t="s">
        <v>71</v>
      </c>
      <c r="I523" s="26">
        <v>48</v>
      </c>
      <c r="J523" s="28">
        <v>293335.71000000002</v>
      </c>
      <c r="K523" s="28">
        <f t="shared" ref="K523:K524" si="585">I523*J523</f>
        <v>14080114.080000002</v>
      </c>
      <c r="L523" s="28">
        <f t="shared" ref="L523:L524" si="586">K523</f>
        <v>14080114.080000002</v>
      </c>
      <c r="M523" s="26"/>
      <c r="N523" s="26"/>
      <c r="O523" s="26" t="s">
        <v>38</v>
      </c>
      <c r="P523" s="25" t="s">
        <v>25</v>
      </c>
      <c r="Q523" s="29">
        <v>0</v>
      </c>
    </row>
    <row r="524" spans="1:17" ht="76.5" customHeight="1">
      <c r="A524" s="27" t="s">
        <v>1545</v>
      </c>
      <c r="B524" s="27" t="s">
        <v>90</v>
      </c>
      <c r="C524" s="27" t="s">
        <v>2005</v>
      </c>
      <c r="D524" s="27" t="s">
        <v>356</v>
      </c>
      <c r="E524" s="27" t="s">
        <v>3778</v>
      </c>
      <c r="F524" s="27" t="s">
        <v>3779</v>
      </c>
      <c r="G524" s="27" t="s">
        <v>31</v>
      </c>
      <c r="H524" s="27" t="s">
        <v>71</v>
      </c>
      <c r="I524" s="26">
        <v>2</v>
      </c>
      <c r="J524" s="28">
        <v>21919642.850000001</v>
      </c>
      <c r="K524" s="28">
        <f t="shared" si="585"/>
        <v>43839285.700000003</v>
      </c>
      <c r="L524" s="28">
        <f t="shared" si="586"/>
        <v>43839285.700000003</v>
      </c>
      <c r="M524" s="50"/>
      <c r="N524" s="50"/>
      <c r="O524" s="26" t="s">
        <v>48</v>
      </c>
      <c r="P524" s="25">
        <v>751410000</v>
      </c>
      <c r="Q524" s="29">
        <v>0</v>
      </c>
    </row>
    <row r="525" spans="1:17" ht="76.5" customHeight="1">
      <c r="A525" s="27" t="s">
        <v>1545</v>
      </c>
      <c r="B525" s="27" t="s">
        <v>90</v>
      </c>
      <c r="C525" s="27" t="s">
        <v>2005</v>
      </c>
      <c r="D525" s="27" t="s">
        <v>356</v>
      </c>
      <c r="E525" s="27" t="s">
        <v>3780</v>
      </c>
      <c r="F525" s="27" t="s">
        <v>3781</v>
      </c>
      <c r="G525" s="27" t="s">
        <v>31</v>
      </c>
      <c r="H525" s="27" t="s">
        <v>71</v>
      </c>
      <c r="I525" s="26">
        <v>1</v>
      </c>
      <c r="J525" s="28">
        <v>9732142.8499999996</v>
      </c>
      <c r="K525" s="28">
        <f t="shared" ref="K525" si="587">I525*J525</f>
        <v>9732142.8499999996</v>
      </c>
      <c r="L525" s="28">
        <f t="shared" ref="L525" si="588">K525</f>
        <v>9732142.8499999996</v>
      </c>
      <c r="M525" s="50"/>
      <c r="N525" s="50"/>
      <c r="O525" s="26" t="s">
        <v>48</v>
      </c>
      <c r="P525" s="25">
        <v>751410000</v>
      </c>
      <c r="Q525" s="29">
        <v>0</v>
      </c>
    </row>
    <row r="526" spans="1:17" ht="51.75">
      <c r="A526" s="25" t="s">
        <v>1545</v>
      </c>
      <c r="B526" s="26" t="s">
        <v>90</v>
      </c>
      <c r="C526" s="27" t="s">
        <v>2006</v>
      </c>
      <c r="D526" s="27" t="s">
        <v>357</v>
      </c>
      <c r="E526" s="27" t="s">
        <v>2104</v>
      </c>
      <c r="F526" s="27" t="s">
        <v>367</v>
      </c>
      <c r="G526" s="27" t="s">
        <v>31</v>
      </c>
      <c r="H526" s="27" t="s">
        <v>71</v>
      </c>
      <c r="I526" s="26">
        <v>767</v>
      </c>
      <c r="J526" s="28">
        <v>43392.85</v>
      </c>
      <c r="K526" s="28">
        <f t="shared" ref="K526" si="589">I526*J526</f>
        <v>33282315.949999999</v>
      </c>
      <c r="L526" s="28">
        <f t="shared" ref="L526" si="590">K526</f>
        <v>33282315.949999999</v>
      </c>
      <c r="M526" s="26"/>
      <c r="N526" s="26"/>
      <c r="O526" s="26" t="s">
        <v>26</v>
      </c>
      <c r="P526" s="25" t="s">
        <v>25</v>
      </c>
      <c r="Q526" s="29">
        <v>0</v>
      </c>
    </row>
    <row r="527" spans="1:17" ht="48.75" customHeight="1">
      <c r="A527" s="25" t="s">
        <v>1545</v>
      </c>
      <c r="B527" s="26" t="s">
        <v>90</v>
      </c>
      <c r="C527" s="27" t="s">
        <v>2007</v>
      </c>
      <c r="D527" s="27" t="s">
        <v>358</v>
      </c>
      <c r="E527" s="27" t="s">
        <v>2105</v>
      </c>
      <c r="F527" s="27" t="s">
        <v>368</v>
      </c>
      <c r="G527" s="27" t="s">
        <v>31</v>
      </c>
      <c r="H527" s="27" t="s">
        <v>71</v>
      </c>
      <c r="I527" s="26">
        <v>18</v>
      </c>
      <c r="J527" s="28">
        <v>1357142.85</v>
      </c>
      <c r="K527" s="28">
        <f t="shared" ref="K527" si="591">I527*J527</f>
        <v>24428571.300000001</v>
      </c>
      <c r="L527" s="28">
        <f t="shared" ref="L527" si="592">K527</f>
        <v>24428571.300000001</v>
      </c>
      <c r="M527" s="45"/>
      <c r="N527" s="45"/>
      <c r="O527" s="26" t="s">
        <v>47</v>
      </c>
      <c r="P527" s="25" t="s">
        <v>25</v>
      </c>
      <c r="Q527" s="29">
        <v>0</v>
      </c>
    </row>
    <row r="528" spans="1:17" ht="48.75" customHeight="1">
      <c r="A528" s="25" t="s">
        <v>1545</v>
      </c>
      <c r="B528" s="34" t="s">
        <v>5</v>
      </c>
      <c r="C528" s="35" t="s">
        <v>2935</v>
      </c>
      <c r="D528" s="35" t="s">
        <v>2936</v>
      </c>
      <c r="E528" s="35" t="s">
        <v>2935</v>
      </c>
      <c r="F528" s="35" t="s">
        <v>2936</v>
      </c>
      <c r="G528" s="35" t="s">
        <v>31</v>
      </c>
      <c r="H528" s="27" t="s">
        <v>21</v>
      </c>
      <c r="I528" s="34">
        <v>1</v>
      </c>
      <c r="J528" s="38">
        <v>26785714.280000001</v>
      </c>
      <c r="K528" s="28">
        <f t="shared" ref="K528" si="593">I528*J528</f>
        <v>26785714.280000001</v>
      </c>
      <c r="L528" s="28">
        <f t="shared" ref="L528:L535" si="594">K528</f>
        <v>26785714.280000001</v>
      </c>
      <c r="M528" s="34"/>
      <c r="N528" s="34"/>
      <c r="O528" s="34" t="s">
        <v>26</v>
      </c>
      <c r="P528" s="25" t="s">
        <v>25</v>
      </c>
      <c r="Q528" s="29">
        <v>0</v>
      </c>
    </row>
    <row r="529" spans="1:17" ht="64.5" customHeight="1">
      <c r="A529" s="33" t="s">
        <v>1545</v>
      </c>
      <c r="B529" s="34" t="s">
        <v>90</v>
      </c>
      <c r="C529" s="35" t="s">
        <v>2937</v>
      </c>
      <c r="D529" s="35" t="s">
        <v>2938</v>
      </c>
      <c r="E529" s="35" t="s">
        <v>3035</v>
      </c>
      <c r="F529" s="35" t="s">
        <v>3036</v>
      </c>
      <c r="G529" s="35" t="s">
        <v>31</v>
      </c>
      <c r="H529" s="27" t="s">
        <v>71</v>
      </c>
      <c r="I529" s="34">
        <v>2</v>
      </c>
      <c r="J529" s="38">
        <v>1404464.28</v>
      </c>
      <c r="K529" s="38">
        <f>I529*J529</f>
        <v>2808928.56</v>
      </c>
      <c r="L529" s="38">
        <f t="shared" si="594"/>
        <v>2808928.56</v>
      </c>
      <c r="M529" s="34"/>
      <c r="N529" s="34"/>
      <c r="O529" s="34" t="s">
        <v>26</v>
      </c>
      <c r="P529" s="33">
        <v>711310000</v>
      </c>
      <c r="Q529" s="36">
        <v>0</v>
      </c>
    </row>
    <row r="530" spans="1:17" ht="64.5" customHeight="1">
      <c r="A530" s="33" t="s">
        <v>1545</v>
      </c>
      <c r="B530" s="34" t="s">
        <v>90</v>
      </c>
      <c r="C530" s="35" t="s">
        <v>2937</v>
      </c>
      <c r="D530" s="35" t="s">
        <v>2938</v>
      </c>
      <c r="E530" s="35" t="s">
        <v>3037</v>
      </c>
      <c r="F530" s="35" t="s">
        <v>3038</v>
      </c>
      <c r="G530" s="35" t="s">
        <v>31</v>
      </c>
      <c r="H530" s="27" t="s">
        <v>71</v>
      </c>
      <c r="I530" s="34">
        <v>3</v>
      </c>
      <c r="J530" s="38">
        <v>1404464.28</v>
      </c>
      <c r="K530" s="38">
        <f t="shared" ref="K530:K535" si="595">I530*J530</f>
        <v>4213392.84</v>
      </c>
      <c r="L530" s="38">
        <f t="shared" si="594"/>
        <v>4213392.84</v>
      </c>
      <c r="M530" s="34"/>
      <c r="N530" s="34"/>
      <c r="O530" s="34" t="s">
        <v>26</v>
      </c>
      <c r="P530" s="33">
        <v>751110000</v>
      </c>
      <c r="Q530" s="36">
        <v>0</v>
      </c>
    </row>
    <row r="531" spans="1:17" ht="64.5" customHeight="1">
      <c r="A531" s="33" t="s">
        <v>1545</v>
      </c>
      <c r="B531" s="34" t="s">
        <v>90</v>
      </c>
      <c r="C531" s="35" t="s">
        <v>2937</v>
      </c>
      <c r="D531" s="35" t="s">
        <v>2938</v>
      </c>
      <c r="E531" s="35" t="s">
        <v>3039</v>
      </c>
      <c r="F531" s="35" t="s">
        <v>3040</v>
      </c>
      <c r="G531" s="35" t="s">
        <v>31</v>
      </c>
      <c r="H531" s="27" t="s">
        <v>71</v>
      </c>
      <c r="I531" s="34">
        <v>1</v>
      </c>
      <c r="J531" s="38">
        <v>1404464.28</v>
      </c>
      <c r="K531" s="38">
        <f t="shared" si="595"/>
        <v>1404464.28</v>
      </c>
      <c r="L531" s="38">
        <f t="shared" si="594"/>
        <v>1404464.28</v>
      </c>
      <c r="M531" s="34"/>
      <c r="N531" s="34"/>
      <c r="O531" s="34" t="s">
        <v>26</v>
      </c>
      <c r="P531" s="33">
        <v>231010000</v>
      </c>
      <c r="Q531" s="36">
        <v>0</v>
      </c>
    </row>
    <row r="532" spans="1:17" ht="64.5" customHeight="1">
      <c r="A532" s="33" t="s">
        <v>1545</v>
      </c>
      <c r="B532" s="34" t="s">
        <v>90</v>
      </c>
      <c r="C532" s="35" t="s">
        <v>2937</v>
      </c>
      <c r="D532" s="35" t="s">
        <v>2938</v>
      </c>
      <c r="E532" s="35" t="s">
        <v>3041</v>
      </c>
      <c r="F532" s="35" t="s">
        <v>3042</v>
      </c>
      <c r="G532" s="35" t="s">
        <v>31</v>
      </c>
      <c r="H532" s="27" t="s">
        <v>71</v>
      </c>
      <c r="I532" s="34">
        <v>1</v>
      </c>
      <c r="J532" s="38">
        <v>1404464.28</v>
      </c>
      <c r="K532" s="38">
        <f t="shared" si="595"/>
        <v>1404464.28</v>
      </c>
      <c r="L532" s="38">
        <f t="shared" si="594"/>
        <v>1404464.28</v>
      </c>
      <c r="M532" s="34"/>
      <c r="N532" s="34"/>
      <c r="O532" s="34" t="s">
        <v>26</v>
      </c>
      <c r="P532" s="33">
        <v>631010000</v>
      </c>
      <c r="Q532" s="36">
        <v>0</v>
      </c>
    </row>
    <row r="533" spans="1:17" ht="64.5" customHeight="1">
      <c r="A533" s="33" t="s">
        <v>1545</v>
      </c>
      <c r="B533" s="34" t="s">
        <v>90</v>
      </c>
      <c r="C533" s="35" t="s">
        <v>2937</v>
      </c>
      <c r="D533" s="35" t="s">
        <v>2938</v>
      </c>
      <c r="E533" s="35" t="s">
        <v>3261</v>
      </c>
      <c r="F533" s="35" t="s">
        <v>3262</v>
      </c>
      <c r="G533" s="35" t="s">
        <v>31</v>
      </c>
      <c r="H533" s="27" t="s">
        <v>71</v>
      </c>
      <c r="I533" s="34">
        <v>1</v>
      </c>
      <c r="J533" s="38">
        <v>1404464.28</v>
      </c>
      <c r="K533" s="38">
        <f t="shared" si="595"/>
        <v>1404464.28</v>
      </c>
      <c r="L533" s="38">
        <f t="shared" si="594"/>
        <v>1404464.28</v>
      </c>
      <c r="M533" s="34"/>
      <c r="N533" s="34"/>
      <c r="O533" s="34" t="s">
        <v>26</v>
      </c>
      <c r="P533" s="33" t="s">
        <v>80</v>
      </c>
      <c r="Q533" s="36">
        <v>0</v>
      </c>
    </row>
    <row r="534" spans="1:17" ht="59.25" customHeight="1">
      <c r="A534" s="33" t="s">
        <v>1545</v>
      </c>
      <c r="B534" s="34" t="s">
        <v>90</v>
      </c>
      <c r="C534" s="35" t="s">
        <v>2937</v>
      </c>
      <c r="D534" s="35" t="s">
        <v>2938</v>
      </c>
      <c r="E534" s="35" t="s">
        <v>3043</v>
      </c>
      <c r="F534" s="35" t="s">
        <v>3044</v>
      </c>
      <c r="G534" s="35" t="s">
        <v>31</v>
      </c>
      <c r="H534" s="27" t="s">
        <v>71</v>
      </c>
      <c r="I534" s="34">
        <v>1</v>
      </c>
      <c r="J534" s="38">
        <v>1404464.28</v>
      </c>
      <c r="K534" s="38">
        <f t="shared" si="595"/>
        <v>1404464.28</v>
      </c>
      <c r="L534" s="38">
        <f t="shared" si="594"/>
        <v>1404464.28</v>
      </c>
      <c r="M534" s="34"/>
      <c r="N534" s="34"/>
      <c r="O534" s="34" t="s">
        <v>26</v>
      </c>
      <c r="P534" s="33">
        <v>511010000</v>
      </c>
      <c r="Q534" s="36">
        <v>0</v>
      </c>
    </row>
    <row r="535" spans="1:17" ht="59.25" customHeight="1">
      <c r="A535" s="33" t="s">
        <v>1545</v>
      </c>
      <c r="B535" s="34" t="s">
        <v>90</v>
      </c>
      <c r="C535" s="35" t="s">
        <v>2937</v>
      </c>
      <c r="D535" s="35" t="s">
        <v>2938</v>
      </c>
      <c r="E535" s="35" t="s">
        <v>3045</v>
      </c>
      <c r="F535" s="35" t="s">
        <v>3046</v>
      </c>
      <c r="G535" s="35" t="s">
        <v>31</v>
      </c>
      <c r="H535" s="27" t="s">
        <v>71</v>
      </c>
      <c r="I535" s="34">
        <v>1</v>
      </c>
      <c r="J535" s="38">
        <v>1404464.28</v>
      </c>
      <c r="K535" s="38">
        <f t="shared" si="595"/>
        <v>1404464.28</v>
      </c>
      <c r="L535" s="38">
        <f t="shared" si="594"/>
        <v>1404464.28</v>
      </c>
      <c r="M535" s="34"/>
      <c r="N535" s="34"/>
      <c r="O535" s="34" t="s">
        <v>26</v>
      </c>
      <c r="P535" s="33">
        <v>591010000</v>
      </c>
      <c r="Q535" s="36">
        <v>0</v>
      </c>
    </row>
    <row r="536" spans="1:17" ht="51.75" customHeight="1">
      <c r="A536" s="25" t="s">
        <v>1545</v>
      </c>
      <c r="B536" s="34" t="s">
        <v>90</v>
      </c>
      <c r="C536" s="35" t="s">
        <v>3698</v>
      </c>
      <c r="D536" s="35" t="s">
        <v>3698</v>
      </c>
      <c r="E536" s="35" t="s">
        <v>3698</v>
      </c>
      <c r="F536" s="35" t="s">
        <v>3698</v>
      </c>
      <c r="G536" s="35" t="s">
        <v>31</v>
      </c>
      <c r="H536" s="27" t="s">
        <v>71</v>
      </c>
      <c r="I536" s="34">
        <v>4</v>
      </c>
      <c r="J536" s="38">
        <v>3005357.14</v>
      </c>
      <c r="K536" s="38">
        <f t="shared" ref="K536:K541" si="596">I536*J536</f>
        <v>12021428.560000001</v>
      </c>
      <c r="L536" s="38">
        <f t="shared" ref="L536" si="597">K536</f>
        <v>12021428.560000001</v>
      </c>
      <c r="M536" s="46"/>
      <c r="N536" s="46"/>
      <c r="O536" s="34" t="s">
        <v>47</v>
      </c>
      <c r="P536" s="25" t="s">
        <v>25</v>
      </c>
      <c r="Q536" s="29">
        <v>0</v>
      </c>
    </row>
    <row r="537" spans="1:17" ht="51.75" customHeight="1">
      <c r="A537" s="25" t="s">
        <v>1545</v>
      </c>
      <c r="B537" s="34" t="s">
        <v>90</v>
      </c>
      <c r="C537" s="35" t="s">
        <v>3699</v>
      </c>
      <c r="D537" s="35" t="s">
        <v>3699</v>
      </c>
      <c r="E537" s="35" t="s">
        <v>3699</v>
      </c>
      <c r="F537" s="35" t="s">
        <v>3699</v>
      </c>
      <c r="G537" s="35" t="s">
        <v>31</v>
      </c>
      <c r="H537" s="27" t="s">
        <v>71</v>
      </c>
      <c r="I537" s="34">
        <v>8</v>
      </c>
      <c r="J537" s="38">
        <v>683035.71</v>
      </c>
      <c r="K537" s="38">
        <f t="shared" si="596"/>
        <v>5464285.6799999997</v>
      </c>
      <c r="L537" s="38">
        <f t="shared" ref="L537" si="598">K537</f>
        <v>5464285.6799999997</v>
      </c>
      <c r="M537" s="46"/>
      <c r="N537" s="46"/>
      <c r="O537" s="34" t="s">
        <v>47</v>
      </c>
      <c r="P537" s="25" t="s">
        <v>25</v>
      </c>
      <c r="Q537" s="29">
        <v>0</v>
      </c>
    </row>
    <row r="538" spans="1:17" ht="82.5" customHeight="1">
      <c r="A538" s="25" t="s">
        <v>1545</v>
      </c>
      <c r="B538" s="34" t="s">
        <v>90</v>
      </c>
      <c r="C538" s="35" t="s">
        <v>351</v>
      </c>
      <c r="D538" s="35" t="s">
        <v>351</v>
      </c>
      <c r="E538" s="35" t="s">
        <v>3706</v>
      </c>
      <c r="F538" s="35" t="s">
        <v>3705</v>
      </c>
      <c r="G538" s="35" t="s">
        <v>2750</v>
      </c>
      <c r="H538" s="27" t="s">
        <v>71</v>
      </c>
      <c r="I538" s="34">
        <v>60</v>
      </c>
      <c r="J538" s="38">
        <v>178500</v>
      </c>
      <c r="K538" s="38">
        <f t="shared" si="596"/>
        <v>10710000</v>
      </c>
      <c r="L538" s="38">
        <f t="shared" ref="L538" si="599">K538</f>
        <v>10710000</v>
      </c>
      <c r="M538" s="46"/>
      <c r="N538" s="46"/>
      <c r="O538" s="34" t="s">
        <v>47</v>
      </c>
      <c r="P538" s="25" t="s">
        <v>25</v>
      </c>
      <c r="Q538" s="29">
        <v>0</v>
      </c>
    </row>
    <row r="539" spans="1:17" s="47" customFormat="1" ht="60.75" customHeight="1">
      <c r="A539" s="25" t="s">
        <v>1545</v>
      </c>
      <c r="B539" s="34" t="s">
        <v>90</v>
      </c>
      <c r="C539" s="35" t="s">
        <v>3985</v>
      </c>
      <c r="D539" s="35" t="s">
        <v>3986</v>
      </c>
      <c r="E539" s="35" t="s">
        <v>3987</v>
      </c>
      <c r="F539" s="35" t="s">
        <v>3986</v>
      </c>
      <c r="G539" s="35" t="s">
        <v>33</v>
      </c>
      <c r="H539" s="27" t="s">
        <v>3988</v>
      </c>
      <c r="I539" s="34">
        <v>1</v>
      </c>
      <c r="J539" s="38">
        <v>89774814.280000001</v>
      </c>
      <c r="K539" s="38">
        <f t="shared" ref="K539" si="600">I539*J539</f>
        <v>89774814.280000001</v>
      </c>
      <c r="L539" s="38">
        <f t="shared" ref="L539" si="601">K539</f>
        <v>89774814.280000001</v>
      </c>
      <c r="M539" s="62"/>
      <c r="N539" s="62"/>
      <c r="O539" s="34" t="s">
        <v>48</v>
      </c>
      <c r="P539" s="25" t="s">
        <v>25</v>
      </c>
      <c r="Q539" s="29">
        <v>0</v>
      </c>
    </row>
    <row r="540" spans="1:17" s="47" customFormat="1" ht="46.5" customHeight="1">
      <c r="A540" s="25" t="s">
        <v>1545</v>
      </c>
      <c r="B540" s="34" t="s">
        <v>90</v>
      </c>
      <c r="C540" s="35" t="s">
        <v>3702</v>
      </c>
      <c r="D540" s="35" t="s">
        <v>3702</v>
      </c>
      <c r="E540" s="35" t="s">
        <v>3702</v>
      </c>
      <c r="F540" s="35" t="s">
        <v>3702</v>
      </c>
      <c r="G540" s="35" t="s">
        <v>31</v>
      </c>
      <c r="H540" s="27" t="s">
        <v>71</v>
      </c>
      <c r="I540" s="34">
        <v>20</v>
      </c>
      <c r="J540" s="38">
        <v>642857.14</v>
      </c>
      <c r="K540" s="38">
        <f t="shared" si="596"/>
        <v>12857142.800000001</v>
      </c>
      <c r="L540" s="38">
        <f t="shared" ref="L540" si="602">K540</f>
        <v>12857142.800000001</v>
      </c>
      <c r="M540" s="46"/>
      <c r="N540" s="46"/>
      <c r="O540" s="34" t="s">
        <v>47</v>
      </c>
      <c r="P540" s="25" t="s">
        <v>25</v>
      </c>
      <c r="Q540" s="29">
        <v>0</v>
      </c>
    </row>
    <row r="541" spans="1:17" s="47" customFormat="1" ht="39">
      <c r="A541" s="25" t="s">
        <v>1545</v>
      </c>
      <c r="B541" s="34" t="s">
        <v>90</v>
      </c>
      <c r="C541" s="35" t="s">
        <v>3703</v>
      </c>
      <c r="D541" s="35" t="s">
        <v>3704</v>
      </c>
      <c r="E541" s="35" t="s">
        <v>3703</v>
      </c>
      <c r="F541" s="35" t="s">
        <v>3704</v>
      </c>
      <c r="G541" s="35" t="s">
        <v>89</v>
      </c>
      <c r="H541" s="27" t="s">
        <v>71</v>
      </c>
      <c r="I541" s="34">
        <v>10</v>
      </c>
      <c r="J541" s="38">
        <v>138392.85</v>
      </c>
      <c r="K541" s="38">
        <f t="shared" si="596"/>
        <v>1383928.5</v>
      </c>
      <c r="L541" s="38">
        <f t="shared" ref="L541" si="603">K541</f>
        <v>1383928.5</v>
      </c>
      <c r="M541" s="46"/>
      <c r="N541" s="46"/>
      <c r="O541" s="34" t="s">
        <v>48</v>
      </c>
      <c r="P541" s="25" t="s">
        <v>25</v>
      </c>
      <c r="Q541" s="29">
        <v>0</v>
      </c>
    </row>
    <row r="542" spans="1:17" ht="84.75" customHeight="1">
      <c r="A542" s="25" t="s">
        <v>1545</v>
      </c>
      <c r="B542" s="26" t="s">
        <v>5</v>
      </c>
      <c r="C542" s="27" t="s">
        <v>2008</v>
      </c>
      <c r="D542" s="27" t="s">
        <v>359</v>
      </c>
      <c r="E542" s="27" t="s">
        <v>2106</v>
      </c>
      <c r="F542" s="27" t="s">
        <v>369</v>
      </c>
      <c r="G542" s="27" t="s">
        <v>33</v>
      </c>
      <c r="H542" s="27" t="s">
        <v>21</v>
      </c>
      <c r="I542" s="26">
        <v>1</v>
      </c>
      <c r="J542" s="28">
        <v>143842946.41999999</v>
      </c>
      <c r="K542" s="28">
        <f t="shared" ref="K542" si="604">I542*J542</f>
        <v>143842946.41999999</v>
      </c>
      <c r="L542" s="28">
        <f t="shared" ref="L542" si="605">K542</f>
        <v>143842946.41999999</v>
      </c>
      <c r="M542" s="26"/>
      <c r="N542" s="26"/>
      <c r="O542" s="26" t="s">
        <v>46</v>
      </c>
      <c r="P542" s="25" t="s">
        <v>25</v>
      </c>
      <c r="Q542" s="29">
        <v>0</v>
      </c>
    </row>
    <row r="543" spans="1:17" ht="69.75" customHeight="1">
      <c r="A543" s="25" t="s">
        <v>1545</v>
      </c>
      <c r="B543" s="26" t="s">
        <v>90</v>
      </c>
      <c r="C543" s="27" t="s">
        <v>3531</v>
      </c>
      <c r="D543" s="27" t="s">
        <v>3532</v>
      </c>
      <c r="E543" s="27" t="s">
        <v>3531</v>
      </c>
      <c r="F543" s="27" t="s">
        <v>3532</v>
      </c>
      <c r="G543" s="27" t="s">
        <v>31</v>
      </c>
      <c r="H543" s="27" t="s">
        <v>71</v>
      </c>
      <c r="I543" s="26">
        <v>1</v>
      </c>
      <c r="J543" s="28">
        <v>268817633.92000002</v>
      </c>
      <c r="K543" s="28">
        <f t="shared" ref="K543" si="606">I543*J543</f>
        <v>268817633.92000002</v>
      </c>
      <c r="L543" s="28">
        <f t="shared" ref="L543" si="607">K543</f>
        <v>268817633.92000002</v>
      </c>
      <c r="M543" s="26"/>
      <c r="N543" s="26"/>
      <c r="O543" s="26" t="s">
        <v>27</v>
      </c>
      <c r="P543" s="25" t="s">
        <v>25</v>
      </c>
      <c r="Q543" s="29">
        <v>0</v>
      </c>
    </row>
    <row r="544" spans="1:17" ht="39">
      <c r="A544" s="25" t="s">
        <v>1545</v>
      </c>
      <c r="B544" s="26" t="s">
        <v>90</v>
      </c>
      <c r="C544" s="27" t="s">
        <v>2009</v>
      </c>
      <c r="D544" s="27" t="s">
        <v>370</v>
      </c>
      <c r="E544" s="27" t="s">
        <v>2107</v>
      </c>
      <c r="F544" s="27" t="s">
        <v>374</v>
      </c>
      <c r="G544" s="27" t="s">
        <v>33</v>
      </c>
      <c r="H544" s="27" t="s">
        <v>71</v>
      </c>
      <c r="I544" s="26">
        <v>1</v>
      </c>
      <c r="J544" s="28">
        <v>38392857.140000001</v>
      </c>
      <c r="K544" s="28">
        <f t="shared" ref="K544" si="608">I544*J544</f>
        <v>38392857.140000001</v>
      </c>
      <c r="L544" s="28">
        <f t="shared" si="551"/>
        <v>38392857.140000001</v>
      </c>
      <c r="M544" s="26"/>
      <c r="N544" s="26"/>
      <c r="O544" s="26" t="s">
        <v>38</v>
      </c>
      <c r="P544" s="25" t="s">
        <v>25</v>
      </c>
      <c r="Q544" s="29">
        <v>0</v>
      </c>
    </row>
    <row r="545" spans="1:17" ht="76.5" customHeight="1">
      <c r="A545" s="25" t="s">
        <v>1545</v>
      </c>
      <c r="B545" s="26" t="s">
        <v>90</v>
      </c>
      <c r="C545" s="27" t="s">
        <v>1994</v>
      </c>
      <c r="D545" s="27" t="s">
        <v>237</v>
      </c>
      <c r="E545" s="27" t="s">
        <v>2672</v>
      </c>
      <c r="F545" s="27" t="s">
        <v>2673</v>
      </c>
      <c r="G545" s="27" t="s">
        <v>31</v>
      </c>
      <c r="H545" s="27" t="s">
        <v>71</v>
      </c>
      <c r="I545" s="26">
        <v>1</v>
      </c>
      <c r="J545" s="28">
        <v>133892857.14</v>
      </c>
      <c r="K545" s="28">
        <f>I545*J545</f>
        <v>133892857.14</v>
      </c>
      <c r="L545" s="28">
        <f t="shared" si="551"/>
        <v>133892857.14</v>
      </c>
      <c r="M545" s="26"/>
      <c r="N545" s="26"/>
      <c r="O545" s="26" t="s">
        <v>38</v>
      </c>
      <c r="P545" s="25" t="s">
        <v>25</v>
      </c>
      <c r="Q545" s="29">
        <v>0</v>
      </c>
    </row>
    <row r="546" spans="1:17" ht="39">
      <c r="A546" s="25" t="s">
        <v>1545</v>
      </c>
      <c r="B546" s="26" t="s">
        <v>90</v>
      </c>
      <c r="C546" s="27" t="s">
        <v>2010</v>
      </c>
      <c r="D546" s="27" t="s">
        <v>372</v>
      </c>
      <c r="E546" s="27" t="s">
        <v>2108</v>
      </c>
      <c r="F546" s="27" t="s">
        <v>376</v>
      </c>
      <c r="G546" s="27" t="s">
        <v>31</v>
      </c>
      <c r="H546" s="27" t="s">
        <v>284</v>
      </c>
      <c r="I546" s="26">
        <v>1</v>
      </c>
      <c r="J546" s="28">
        <v>144787500</v>
      </c>
      <c r="K546" s="28">
        <f t="shared" si="552"/>
        <v>144787500</v>
      </c>
      <c r="L546" s="28">
        <f t="shared" si="551"/>
        <v>144787500</v>
      </c>
      <c r="M546" s="26"/>
      <c r="N546" s="26"/>
      <c r="O546" s="26" t="s">
        <v>40</v>
      </c>
      <c r="P546" s="25" t="s">
        <v>25</v>
      </c>
      <c r="Q546" s="29">
        <v>0</v>
      </c>
    </row>
    <row r="547" spans="1:17" ht="39">
      <c r="A547" s="25" t="s">
        <v>1545</v>
      </c>
      <c r="B547" s="26" t="s">
        <v>5</v>
      </c>
      <c r="C547" s="27" t="s">
        <v>2011</v>
      </c>
      <c r="D547" s="27" t="s">
        <v>373</v>
      </c>
      <c r="E547" s="27" t="s">
        <v>2109</v>
      </c>
      <c r="F547" s="27" t="s">
        <v>377</v>
      </c>
      <c r="G547" s="27" t="s">
        <v>42</v>
      </c>
      <c r="H547" s="27" t="s">
        <v>21</v>
      </c>
      <c r="I547" s="26">
        <v>1</v>
      </c>
      <c r="J547" s="28">
        <v>57142.85</v>
      </c>
      <c r="K547" s="28">
        <f t="shared" si="552"/>
        <v>57142.85</v>
      </c>
      <c r="L547" s="28">
        <f t="shared" si="551"/>
        <v>57142.85</v>
      </c>
      <c r="M547" s="26"/>
      <c r="N547" s="26"/>
      <c r="O547" s="26" t="s">
        <v>38</v>
      </c>
      <c r="P547" s="25" t="s">
        <v>25</v>
      </c>
      <c r="Q547" s="29">
        <v>0</v>
      </c>
    </row>
    <row r="548" spans="1:17" ht="57.75" customHeight="1">
      <c r="A548" s="25" t="s">
        <v>1545</v>
      </c>
      <c r="B548" s="26" t="s">
        <v>90</v>
      </c>
      <c r="C548" s="27" t="s">
        <v>2012</v>
      </c>
      <c r="D548" s="27" t="s">
        <v>378</v>
      </c>
      <c r="E548" s="27" t="s">
        <v>383</v>
      </c>
      <c r="F548" s="27" t="s">
        <v>384</v>
      </c>
      <c r="G548" s="27" t="s">
        <v>31</v>
      </c>
      <c r="H548" s="26" t="s">
        <v>284</v>
      </c>
      <c r="I548" s="26">
        <v>1</v>
      </c>
      <c r="J548" s="28">
        <v>28635850.890000001</v>
      </c>
      <c r="K548" s="28">
        <f t="shared" ref="K548" si="609">I548*J548</f>
        <v>28635850.890000001</v>
      </c>
      <c r="L548" s="28">
        <f t="shared" ref="L548" si="610">K548</f>
        <v>28635850.890000001</v>
      </c>
      <c r="M548" s="26"/>
      <c r="N548" s="26"/>
      <c r="O548" s="26" t="s">
        <v>47</v>
      </c>
      <c r="P548" s="25" t="s">
        <v>25</v>
      </c>
      <c r="Q548" s="29">
        <v>0</v>
      </c>
    </row>
    <row r="549" spans="1:17" ht="57.75" customHeight="1">
      <c r="A549" s="25" t="s">
        <v>1545</v>
      </c>
      <c r="B549" s="26" t="s">
        <v>90</v>
      </c>
      <c r="C549" s="27" t="s">
        <v>3250</v>
      </c>
      <c r="D549" s="27" t="s">
        <v>3251</v>
      </c>
      <c r="E549" s="27" t="s">
        <v>3250</v>
      </c>
      <c r="F549" s="27" t="s">
        <v>3251</v>
      </c>
      <c r="G549" s="27" t="s">
        <v>31</v>
      </c>
      <c r="H549" s="27" t="s">
        <v>284</v>
      </c>
      <c r="I549" s="26">
        <v>1</v>
      </c>
      <c r="J549" s="28">
        <v>208035714.28</v>
      </c>
      <c r="K549" s="28">
        <f t="shared" ref="K549" si="611">I549*J549</f>
        <v>208035714.28</v>
      </c>
      <c r="L549" s="28">
        <f t="shared" ref="L549" si="612">K549</f>
        <v>208035714.28</v>
      </c>
      <c r="M549" s="26"/>
      <c r="N549" s="26"/>
      <c r="O549" s="26" t="s">
        <v>26</v>
      </c>
      <c r="P549" s="25" t="s">
        <v>25</v>
      </c>
      <c r="Q549" s="29">
        <v>0</v>
      </c>
    </row>
    <row r="550" spans="1:17" ht="79.5" customHeight="1">
      <c r="A550" s="25" t="s">
        <v>1545</v>
      </c>
      <c r="B550" s="26" t="s">
        <v>116</v>
      </c>
      <c r="C550" s="27" t="s">
        <v>3535</v>
      </c>
      <c r="D550" s="27" t="s">
        <v>3536</v>
      </c>
      <c r="E550" s="27" t="s">
        <v>3535</v>
      </c>
      <c r="F550" s="27" t="s">
        <v>3536</v>
      </c>
      <c r="G550" s="27" t="s">
        <v>31</v>
      </c>
      <c r="H550" s="26" t="s">
        <v>116</v>
      </c>
      <c r="I550" s="26">
        <v>1</v>
      </c>
      <c r="J550" s="28">
        <v>58214285.710000001</v>
      </c>
      <c r="K550" s="28">
        <f t="shared" ref="K550" si="613">I550*J550</f>
        <v>58214285.710000001</v>
      </c>
      <c r="L550" s="28">
        <f t="shared" ref="L550" si="614">K550</f>
        <v>58214285.710000001</v>
      </c>
      <c r="M550" s="26"/>
      <c r="N550" s="26"/>
      <c r="O550" s="26" t="s">
        <v>27</v>
      </c>
      <c r="P550" s="25" t="s">
        <v>25</v>
      </c>
      <c r="Q550" s="29">
        <v>0</v>
      </c>
    </row>
    <row r="551" spans="1:17" ht="57.75" customHeight="1">
      <c r="A551" s="25" t="s">
        <v>1545</v>
      </c>
      <c r="B551" s="26" t="s">
        <v>90</v>
      </c>
      <c r="C551" s="35" t="s">
        <v>3252</v>
      </c>
      <c r="D551" s="35" t="s">
        <v>3253</v>
      </c>
      <c r="E551" s="35" t="s">
        <v>3252</v>
      </c>
      <c r="F551" s="35" t="s">
        <v>3253</v>
      </c>
      <c r="G551" s="35" t="s">
        <v>31</v>
      </c>
      <c r="H551" s="27" t="s">
        <v>71</v>
      </c>
      <c r="I551" s="34">
        <v>1</v>
      </c>
      <c r="J551" s="38">
        <v>6890357.1399999997</v>
      </c>
      <c r="K551" s="38">
        <f t="shared" ref="K551" si="615">I551*J551</f>
        <v>6890357.1399999997</v>
      </c>
      <c r="L551" s="38">
        <f t="shared" ref="L551" si="616">K551</f>
        <v>6890357.1399999997</v>
      </c>
      <c r="M551" s="34"/>
      <c r="N551" s="34"/>
      <c r="O551" s="34" t="s">
        <v>26</v>
      </c>
      <c r="P551" s="25" t="s">
        <v>25</v>
      </c>
      <c r="Q551" s="29">
        <v>0</v>
      </c>
    </row>
    <row r="552" spans="1:17" ht="57.75" customHeight="1">
      <c r="A552" s="25" t="s">
        <v>1545</v>
      </c>
      <c r="B552" s="26" t="s">
        <v>90</v>
      </c>
      <c r="C552" s="35" t="s">
        <v>3254</v>
      </c>
      <c r="D552" s="35" t="s">
        <v>3255</v>
      </c>
      <c r="E552" s="35" t="s">
        <v>3256</v>
      </c>
      <c r="F552" s="35" t="s">
        <v>3257</v>
      </c>
      <c r="G552" s="35" t="s">
        <v>31</v>
      </c>
      <c r="H552" s="27" t="s">
        <v>71</v>
      </c>
      <c r="I552" s="34">
        <v>6</v>
      </c>
      <c r="J552" s="38">
        <v>12568928.57</v>
      </c>
      <c r="K552" s="38">
        <f>I552*J552</f>
        <v>75413571.420000002</v>
      </c>
      <c r="L552" s="38">
        <f>K552</f>
        <v>75413571.420000002</v>
      </c>
      <c r="M552" s="34"/>
      <c r="N552" s="34"/>
      <c r="O552" s="34" t="s">
        <v>26</v>
      </c>
      <c r="P552" s="25" t="s">
        <v>25</v>
      </c>
      <c r="Q552" s="29">
        <v>0</v>
      </c>
    </row>
    <row r="553" spans="1:17" ht="57.75" customHeight="1">
      <c r="A553" s="35" t="s">
        <v>1545</v>
      </c>
      <c r="B553" s="35" t="s">
        <v>90</v>
      </c>
      <c r="C553" s="35" t="s">
        <v>2012</v>
      </c>
      <c r="D553" s="35" t="s">
        <v>378</v>
      </c>
      <c r="E553" s="35" t="s">
        <v>383</v>
      </c>
      <c r="F553" s="35" t="s">
        <v>384</v>
      </c>
      <c r="G553" s="35" t="s">
        <v>2750</v>
      </c>
      <c r="H553" s="35" t="s">
        <v>3012</v>
      </c>
      <c r="I553" s="34">
        <v>1</v>
      </c>
      <c r="J553" s="38">
        <v>2321428.5699999998</v>
      </c>
      <c r="K553" s="28">
        <f t="shared" ref="K553" si="617">I553*J553</f>
        <v>2321428.5699999998</v>
      </c>
      <c r="L553" s="28">
        <f t="shared" ref="L553" si="618">K553</f>
        <v>2321428.5699999998</v>
      </c>
      <c r="M553" s="50"/>
      <c r="N553" s="50"/>
      <c r="O553" s="34" t="s">
        <v>48</v>
      </c>
      <c r="P553" s="25">
        <v>751410000</v>
      </c>
      <c r="Q553" s="29">
        <v>0</v>
      </c>
    </row>
    <row r="554" spans="1:17" ht="40.5" customHeight="1">
      <c r="A554" s="25" t="s">
        <v>1545</v>
      </c>
      <c r="B554" s="26" t="s">
        <v>90</v>
      </c>
      <c r="C554" s="27" t="s">
        <v>351</v>
      </c>
      <c r="D554" s="27" t="s">
        <v>351</v>
      </c>
      <c r="E554" s="27" t="s">
        <v>385</v>
      </c>
      <c r="F554" s="27" t="s">
        <v>386</v>
      </c>
      <c r="G554" s="27" t="s">
        <v>31</v>
      </c>
      <c r="H554" s="27" t="s">
        <v>71</v>
      </c>
      <c r="I554" s="26">
        <v>20</v>
      </c>
      <c r="J554" s="28">
        <v>275000</v>
      </c>
      <c r="K554" s="28">
        <f t="shared" ref="K554" si="619">I554*J554</f>
        <v>5500000</v>
      </c>
      <c r="L554" s="28">
        <f t="shared" ref="L554" si="620">K554</f>
        <v>5500000</v>
      </c>
      <c r="M554" s="55"/>
      <c r="N554" s="55"/>
      <c r="O554" s="26" t="s">
        <v>26</v>
      </c>
      <c r="P554" s="25" t="s">
        <v>25</v>
      </c>
      <c r="Q554" s="29">
        <v>0</v>
      </c>
    </row>
    <row r="555" spans="1:17" ht="66" customHeight="1">
      <c r="A555" s="25" t="s">
        <v>1545</v>
      </c>
      <c r="B555" s="26" t="s">
        <v>90</v>
      </c>
      <c r="C555" s="27" t="s">
        <v>375</v>
      </c>
      <c r="D555" s="27" t="s">
        <v>371</v>
      </c>
      <c r="E555" s="27" t="s">
        <v>375</v>
      </c>
      <c r="F555" s="27" t="s">
        <v>371</v>
      </c>
      <c r="G555" s="27" t="s">
        <v>31</v>
      </c>
      <c r="H555" s="27" t="s">
        <v>71</v>
      </c>
      <c r="I555" s="26">
        <v>1</v>
      </c>
      <c r="J555" s="28">
        <v>50086000</v>
      </c>
      <c r="K555" s="28">
        <f t="shared" ref="K555" si="621">I555*J555</f>
        <v>50086000</v>
      </c>
      <c r="L555" s="28">
        <f t="shared" ref="L555" si="622">K555</f>
        <v>50086000</v>
      </c>
      <c r="M555" s="26"/>
      <c r="N555" s="26"/>
      <c r="O555" s="26" t="s">
        <v>40</v>
      </c>
      <c r="P555" s="25" t="s">
        <v>25</v>
      </c>
      <c r="Q555" s="29">
        <v>0</v>
      </c>
    </row>
    <row r="556" spans="1:17" ht="39">
      <c r="A556" s="25" t="s">
        <v>1545</v>
      </c>
      <c r="B556" s="26" t="s">
        <v>90</v>
      </c>
      <c r="C556" s="27" t="s">
        <v>1994</v>
      </c>
      <c r="D556" s="27" t="s">
        <v>237</v>
      </c>
      <c r="E556" s="27" t="s">
        <v>2110</v>
      </c>
      <c r="F556" s="27" t="s">
        <v>387</v>
      </c>
      <c r="G556" s="27" t="s">
        <v>33</v>
      </c>
      <c r="H556" s="27" t="s">
        <v>71</v>
      </c>
      <c r="I556" s="26">
        <v>1</v>
      </c>
      <c r="J556" s="28">
        <v>45562500</v>
      </c>
      <c r="K556" s="28">
        <f t="shared" ref="K556" si="623">I556*J556</f>
        <v>45562500</v>
      </c>
      <c r="L556" s="28">
        <f t="shared" ref="L556" si="624">K556</f>
        <v>45562500</v>
      </c>
      <c r="M556" s="26"/>
      <c r="N556" s="26"/>
      <c r="O556" s="26" t="s">
        <v>38</v>
      </c>
      <c r="P556" s="25" t="s">
        <v>25</v>
      </c>
      <c r="Q556" s="29">
        <v>0</v>
      </c>
    </row>
    <row r="557" spans="1:17" ht="80.25" customHeight="1">
      <c r="A557" s="33" t="s">
        <v>1545</v>
      </c>
      <c r="B557" s="34" t="s">
        <v>90</v>
      </c>
      <c r="C557" s="35" t="s">
        <v>3513</v>
      </c>
      <c r="D557" s="35" t="s">
        <v>3514</v>
      </c>
      <c r="E557" s="35" t="s">
        <v>3515</v>
      </c>
      <c r="F557" s="35" t="s">
        <v>3516</v>
      </c>
      <c r="G557" s="35" t="s">
        <v>31</v>
      </c>
      <c r="H557" s="35" t="s">
        <v>71</v>
      </c>
      <c r="I557" s="34">
        <v>1</v>
      </c>
      <c r="J557" s="38">
        <v>307214.28000000003</v>
      </c>
      <c r="K557" s="28">
        <f>I557*J557</f>
        <v>307214.28000000003</v>
      </c>
      <c r="L557" s="28">
        <f>K557</f>
        <v>307214.28000000003</v>
      </c>
      <c r="M557" s="34"/>
      <c r="N557" s="34"/>
      <c r="O557" s="34" t="s">
        <v>27</v>
      </c>
      <c r="P557" s="33">
        <v>751410000</v>
      </c>
      <c r="Q557" s="36">
        <v>0</v>
      </c>
    </row>
    <row r="558" spans="1:17" ht="39">
      <c r="A558" s="25" t="s">
        <v>1545</v>
      </c>
      <c r="B558" s="26" t="s">
        <v>90</v>
      </c>
      <c r="C558" s="27" t="s">
        <v>1994</v>
      </c>
      <c r="D558" s="27" t="s">
        <v>370</v>
      </c>
      <c r="E558" s="27" t="s">
        <v>388</v>
      </c>
      <c r="F558" s="27" t="s">
        <v>389</v>
      </c>
      <c r="G558" s="27" t="s">
        <v>33</v>
      </c>
      <c r="H558" s="27" t="s">
        <v>71</v>
      </c>
      <c r="I558" s="26">
        <v>1</v>
      </c>
      <c r="J558" s="28">
        <v>12439285.710000001</v>
      </c>
      <c r="K558" s="28">
        <f t="shared" ref="K558:K610" si="625">I558*J558</f>
        <v>12439285.710000001</v>
      </c>
      <c r="L558" s="28">
        <f t="shared" ref="L558:L610" si="626">K558</f>
        <v>12439285.710000001</v>
      </c>
      <c r="M558" s="26"/>
      <c r="N558" s="26"/>
      <c r="O558" s="26" t="s">
        <v>40</v>
      </c>
      <c r="P558" s="25" t="s">
        <v>25</v>
      </c>
      <c r="Q558" s="29">
        <v>0</v>
      </c>
    </row>
    <row r="559" spans="1:17" ht="48.75" customHeight="1">
      <c r="A559" s="33" t="s">
        <v>1545</v>
      </c>
      <c r="B559" s="34" t="s">
        <v>90</v>
      </c>
      <c r="C559" s="35" t="s">
        <v>3156</v>
      </c>
      <c r="D559" s="35" t="s">
        <v>3156</v>
      </c>
      <c r="E559" s="35" t="s">
        <v>3156</v>
      </c>
      <c r="F559" s="35" t="s">
        <v>3156</v>
      </c>
      <c r="G559" s="35" t="s">
        <v>31</v>
      </c>
      <c r="H559" s="35" t="s">
        <v>71</v>
      </c>
      <c r="I559" s="34">
        <v>2</v>
      </c>
      <c r="J559" s="38">
        <v>312678.57</v>
      </c>
      <c r="K559" s="28">
        <f t="shared" ref="K559:K562" si="627">I559*J559</f>
        <v>625357.14</v>
      </c>
      <c r="L559" s="28">
        <f t="shared" ref="L559" si="628">K559</f>
        <v>625357.14</v>
      </c>
      <c r="M559" s="34"/>
      <c r="N559" s="34"/>
      <c r="O559" s="34" t="s">
        <v>27</v>
      </c>
      <c r="P559" s="33" t="s">
        <v>25</v>
      </c>
      <c r="Q559" s="36">
        <v>0</v>
      </c>
    </row>
    <row r="560" spans="1:17" ht="74.25" customHeight="1">
      <c r="A560" s="33" t="s">
        <v>1545</v>
      </c>
      <c r="B560" s="34" t="s">
        <v>90</v>
      </c>
      <c r="C560" s="35" t="s">
        <v>3157</v>
      </c>
      <c r="D560" s="35" t="s">
        <v>3158</v>
      </c>
      <c r="E560" s="35" t="s">
        <v>3158</v>
      </c>
      <c r="F560" s="35" t="s">
        <v>3158</v>
      </c>
      <c r="G560" s="35" t="s">
        <v>31</v>
      </c>
      <c r="H560" s="35" t="s">
        <v>71</v>
      </c>
      <c r="I560" s="34">
        <v>1</v>
      </c>
      <c r="J560" s="38">
        <v>4500000</v>
      </c>
      <c r="K560" s="28">
        <f t="shared" si="627"/>
        <v>4500000</v>
      </c>
      <c r="L560" s="28">
        <f t="shared" ref="L560" si="629">K560</f>
        <v>4500000</v>
      </c>
      <c r="M560" s="34"/>
      <c r="N560" s="34"/>
      <c r="O560" s="34" t="s">
        <v>27</v>
      </c>
      <c r="P560" s="33" t="s">
        <v>25</v>
      </c>
      <c r="Q560" s="36">
        <v>0</v>
      </c>
    </row>
    <row r="561" spans="1:17" ht="76.5" customHeight="1">
      <c r="A561" s="33" t="s">
        <v>1545</v>
      </c>
      <c r="B561" s="34" t="s">
        <v>90</v>
      </c>
      <c r="C561" s="35" t="s">
        <v>3152</v>
      </c>
      <c r="D561" s="35" t="s">
        <v>3153</v>
      </c>
      <c r="E561" s="35" t="s">
        <v>3153</v>
      </c>
      <c r="F561" s="35" t="s">
        <v>3153</v>
      </c>
      <c r="G561" s="35" t="s">
        <v>89</v>
      </c>
      <c r="H561" s="35" t="s">
        <v>71</v>
      </c>
      <c r="I561" s="34">
        <v>30</v>
      </c>
      <c r="J561" s="38">
        <v>63116.07</v>
      </c>
      <c r="K561" s="28">
        <f t="shared" si="627"/>
        <v>1893482.1</v>
      </c>
      <c r="L561" s="28">
        <f t="shared" si="626"/>
        <v>1893482.1</v>
      </c>
      <c r="M561" s="34"/>
      <c r="N561" s="34"/>
      <c r="O561" s="34" t="s">
        <v>26</v>
      </c>
      <c r="P561" s="33" t="s">
        <v>25</v>
      </c>
      <c r="Q561" s="36">
        <v>0</v>
      </c>
    </row>
    <row r="562" spans="1:17" ht="62.25" customHeight="1">
      <c r="A562" s="33" t="s">
        <v>1545</v>
      </c>
      <c r="B562" s="34" t="s">
        <v>5</v>
      </c>
      <c r="C562" s="35" t="s">
        <v>3154</v>
      </c>
      <c r="D562" s="35" t="s">
        <v>3155</v>
      </c>
      <c r="E562" s="35" t="s">
        <v>3155</v>
      </c>
      <c r="F562" s="35" t="s">
        <v>3155</v>
      </c>
      <c r="G562" s="35" t="s">
        <v>42</v>
      </c>
      <c r="H562" s="35" t="s">
        <v>21</v>
      </c>
      <c r="I562" s="34">
        <v>1</v>
      </c>
      <c r="J562" s="38">
        <v>37125</v>
      </c>
      <c r="K562" s="28">
        <f t="shared" si="627"/>
        <v>37125</v>
      </c>
      <c r="L562" s="28">
        <f t="shared" ref="L562" si="630">K562</f>
        <v>37125</v>
      </c>
      <c r="M562" s="34"/>
      <c r="N562" s="34"/>
      <c r="O562" s="34" t="s">
        <v>46</v>
      </c>
      <c r="P562" s="33" t="s">
        <v>25</v>
      </c>
      <c r="Q562" s="36">
        <v>0</v>
      </c>
    </row>
    <row r="563" spans="1:17" ht="47.25" customHeight="1">
      <c r="A563" s="33" t="s">
        <v>1545</v>
      </c>
      <c r="B563" s="34" t="s">
        <v>90</v>
      </c>
      <c r="C563" s="35" t="s">
        <v>3700</v>
      </c>
      <c r="D563" s="35" t="s">
        <v>3701</v>
      </c>
      <c r="E563" s="35" t="s">
        <v>3700</v>
      </c>
      <c r="F563" s="35" t="s">
        <v>3701</v>
      </c>
      <c r="G563" s="35" t="s">
        <v>31</v>
      </c>
      <c r="H563" s="35" t="s">
        <v>71</v>
      </c>
      <c r="I563" s="34">
        <v>1</v>
      </c>
      <c r="J563" s="38">
        <v>691964.28</v>
      </c>
      <c r="K563" s="28">
        <f t="shared" ref="K563" si="631">I563*J563</f>
        <v>691964.28</v>
      </c>
      <c r="L563" s="28">
        <f t="shared" ref="L563" si="632">K563</f>
        <v>691964.28</v>
      </c>
      <c r="M563" s="46"/>
      <c r="N563" s="46"/>
      <c r="O563" s="34" t="s">
        <v>47</v>
      </c>
      <c r="P563" s="33" t="s">
        <v>25</v>
      </c>
      <c r="Q563" s="36">
        <v>0</v>
      </c>
    </row>
    <row r="564" spans="1:17" ht="47.25" customHeight="1">
      <c r="A564" s="33" t="s">
        <v>1545</v>
      </c>
      <c r="B564" s="34" t="s">
        <v>90</v>
      </c>
      <c r="C564" s="35" t="s">
        <v>3113</v>
      </c>
      <c r="D564" s="35" t="s">
        <v>3114</v>
      </c>
      <c r="E564" s="35" t="s">
        <v>3113</v>
      </c>
      <c r="F564" s="35" t="s">
        <v>3114</v>
      </c>
      <c r="G564" s="35" t="s">
        <v>31</v>
      </c>
      <c r="H564" s="35" t="s">
        <v>284</v>
      </c>
      <c r="I564" s="34">
        <v>1</v>
      </c>
      <c r="J564" s="38">
        <v>130920621.42</v>
      </c>
      <c r="K564" s="28">
        <f t="shared" ref="K564" si="633">I564*J564</f>
        <v>130920621.42</v>
      </c>
      <c r="L564" s="28">
        <f t="shared" ref="L564" si="634">K564</f>
        <v>130920621.42</v>
      </c>
      <c r="M564" s="46"/>
      <c r="N564" s="46"/>
      <c r="O564" s="34" t="s">
        <v>47</v>
      </c>
      <c r="P564" s="33" t="s">
        <v>25</v>
      </c>
      <c r="Q564" s="36">
        <v>0</v>
      </c>
    </row>
    <row r="565" spans="1:17" ht="52.5" customHeight="1">
      <c r="A565" s="33" t="s">
        <v>1545</v>
      </c>
      <c r="B565" s="34" t="s">
        <v>90</v>
      </c>
      <c r="C565" s="35" t="s">
        <v>3512</v>
      </c>
      <c r="D565" s="35" t="s">
        <v>3512</v>
      </c>
      <c r="E565" s="35" t="s">
        <v>3512</v>
      </c>
      <c r="F565" s="35" t="s">
        <v>3512</v>
      </c>
      <c r="G565" s="35" t="s">
        <v>31</v>
      </c>
      <c r="H565" s="35" t="s">
        <v>71</v>
      </c>
      <c r="I565" s="34">
        <v>1</v>
      </c>
      <c r="J565" s="38">
        <v>178571.42</v>
      </c>
      <c r="K565" s="28">
        <f t="shared" ref="K565" si="635">I565*J565</f>
        <v>178571.42</v>
      </c>
      <c r="L565" s="28">
        <f t="shared" ref="L565" si="636">K565</f>
        <v>178571.42</v>
      </c>
      <c r="M565" s="34"/>
      <c r="N565" s="34"/>
      <c r="O565" s="34" t="s">
        <v>27</v>
      </c>
      <c r="P565" s="33" t="s">
        <v>25</v>
      </c>
      <c r="Q565" s="36">
        <v>0</v>
      </c>
    </row>
    <row r="566" spans="1:17" ht="69.75" customHeight="1">
      <c r="A566" s="33" t="s">
        <v>1545</v>
      </c>
      <c r="B566" s="34" t="s">
        <v>90</v>
      </c>
      <c r="C566" s="35" t="s">
        <v>3115</v>
      </c>
      <c r="D566" s="35" t="s">
        <v>3116</v>
      </c>
      <c r="E566" s="35" t="s">
        <v>3115</v>
      </c>
      <c r="F566" s="35" t="s">
        <v>3116</v>
      </c>
      <c r="G566" s="35" t="s">
        <v>31</v>
      </c>
      <c r="H566" s="35" t="s">
        <v>71</v>
      </c>
      <c r="I566" s="34">
        <v>1</v>
      </c>
      <c r="J566" s="38">
        <v>187235.71</v>
      </c>
      <c r="K566" s="28">
        <f t="shared" ref="K566" si="637">I566*J566</f>
        <v>187235.71</v>
      </c>
      <c r="L566" s="28">
        <f t="shared" ref="L566" si="638">K566</f>
        <v>187235.71</v>
      </c>
      <c r="M566" s="34"/>
      <c r="N566" s="34"/>
      <c r="O566" s="34" t="s">
        <v>27</v>
      </c>
      <c r="P566" s="33" t="s">
        <v>25</v>
      </c>
      <c r="Q566" s="36">
        <v>0</v>
      </c>
    </row>
    <row r="567" spans="1:17" ht="69.75" customHeight="1">
      <c r="A567" s="33" t="s">
        <v>1545</v>
      </c>
      <c r="B567" s="34" t="s">
        <v>90</v>
      </c>
      <c r="C567" s="35" t="s">
        <v>3776</v>
      </c>
      <c r="D567" s="35" t="s">
        <v>3777</v>
      </c>
      <c r="E567" s="35" t="s">
        <v>3776</v>
      </c>
      <c r="F567" s="35" t="s">
        <v>3777</v>
      </c>
      <c r="G567" s="35" t="s">
        <v>89</v>
      </c>
      <c r="H567" s="35" t="s">
        <v>3012</v>
      </c>
      <c r="I567" s="34">
        <v>1</v>
      </c>
      <c r="J567" s="38">
        <v>1250000</v>
      </c>
      <c r="K567" s="28">
        <f t="shared" ref="K567" si="639">I567*J567</f>
        <v>1250000</v>
      </c>
      <c r="L567" s="28">
        <f t="shared" ref="L567" si="640">K567</f>
        <v>1250000</v>
      </c>
      <c r="M567" s="56"/>
      <c r="N567" s="56"/>
      <c r="O567" s="34" t="s">
        <v>39</v>
      </c>
      <c r="P567" s="33">
        <v>751410000</v>
      </c>
      <c r="Q567" s="36">
        <v>0</v>
      </c>
    </row>
    <row r="568" spans="1:17" ht="56.25" customHeight="1">
      <c r="A568" s="33" t="s">
        <v>1545</v>
      </c>
      <c r="B568" s="34" t="s">
        <v>90</v>
      </c>
      <c r="C568" s="35" t="s">
        <v>3117</v>
      </c>
      <c r="D568" s="35" t="s">
        <v>3118</v>
      </c>
      <c r="E568" s="35" t="s">
        <v>3117</v>
      </c>
      <c r="F568" s="35" t="s">
        <v>3118</v>
      </c>
      <c r="G568" s="35" t="s">
        <v>31</v>
      </c>
      <c r="H568" s="35" t="s">
        <v>71</v>
      </c>
      <c r="I568" s="51">
        <v>1</v>
      </c>
      <c r="J568" s="28">
        <v>14732142.85</v>
      </c>
      <c r="K568" s="28">
        <f t="shared" ref="K568" si="641">I568*J568</f>
        <v>14732142.85</v>
      </c>
      <c r="L568" s="28">
        <f t="shared" ref="L568" si="642">K568</f>
        <v>14732142.85</v>
      </c>
      <c r="M568" s="50"/>
      <c r="N568" s="50"/>
      <c r="O568" s="34" t="s">
        <v>48</v>
      </c>
      <c r="P568" s="33" t="s">
        <v>25</v>
      </c>
      <c r="Q568" s="36">
        <v>0</v>
      </c>
    </row>
    <row r="569" spans="1:17" ht="69.75" customHeight="1">
      <c r="A569" s="33" t="s">
        <v>1545</v>
      </c>
      <c r="B569" s="34" t="s">
        <v>116</v>
      </c>
      <c r="C569" s="35" t="s">
        <v>3119</v>
      </c>
      <c r="D569" s="35" t="s">
        <v>3120</v>
      </c>
      <c r="E569" s="35" t="s">
        <v>3119</v>
      </c>
      <c r="F569" s="35" t="s">
        <v>3120</v>
      </c>
      <c r="G569" s="35" t="s">
        <v>31</v>
      </c>
      <c r="H569" s="35" t="s">
        <v>116</v>
      </c>
      <c r="I569" s="34">
        <v>1</v>
      </c>
      <c r="J569" s="38">
        <v>185714285.71000001</v>
      </c>
      <c r="K569" s="28">
        <f t="shared" ref="K569" si="643">I569*J569</f>
        <v>185714285.71000001</v>
      </c>
      <c r="L569" s="28">
        <f t="shared" ref="L569" si="644">K569</f>
        <v>185714285.71000001</v>
      </c>
      <c r="M569" s="34"/>
      <c r="N569" s="34"/>
      <c r="O569" s="34" t="s">
        <v>27</v>
      </c>
      <c r="P569" s="33" t="s">
        <v>25</v>
      </c>
      <c r="Q569" s="36">
        <v>0</v>
      </c>
    </row>
    <row r="570" spans="1:17" ht="69.75" customHeight="1">
      <c r="A570" s="33" t="s">
        <v>1545</v>
      </c>
      <c r="B570" s="34" t="s">
        <v>90</v>
      </c>
      <c r="C570" s="35" t="s">
        <v>3121</v>
      </c>
      <c r="D570" s="35" t="s">
        <v>3122</v>
      </c>
      <c r="E570" s="35" t="s">
        <v>3121</v>
      </c>
      <c r="F570" s="35" t="s">
        <v>3122</v>
      </c>
      <c r="G570" s="35" t="s">
        <v>31</v>
      </c>
      <c r="H570" s="35" t="s">
        <v>71</v>
      </c>
      <c r="I570" s="34">
        <v>1</v>
      </c>
      <c r="J570" s="38">
        <v>1285155.3500000001</v>
      </c>
      <c r="K570" s="28">
        <f t="shared" ref="K570" si="645">I570*J570</f>
        <v>1285155.3500000001</v>
      </c>
      <c r="L570" s="28">
        <f t="shared" ref="L570" si="646">K570</f>
        <v>1285155.3500000001</v>
      </c>
      <c r="M570" s="50"/>
      <c r="N570" s="50"/>
      <c r="O570" s="34" t="s">
        <v>47</v>
      </c>
      <c r="P570" s="33" t="s">
        <v>25</v>
      </c>
      <c r="Q570" s="36">
        <v>0</v>
      </c>
    </row>
    <row r="571" spans="1:17" ht="39">
      <c r="A571" s="33" t="s">
        <v>1545</v>
      </c>
      <c r="B571" s="34" t="s">
        <v>90</v>
      </c>
      <c r="C571" s="35" t="s">
        <v>3123</v>
      </c>
      <c r="D571" s="35" t="s">
        <v>3124</v>
      </c>
      <c r="E571" s="35" t="s">
        <v>3123</v>
      </c>
      <c r="F571" s="35" t="s">
        <v>3124</v>
      </c>
      <c r="G571" s="35" t="s">
        <v>31</v>
      </c>
      <c r="H571" s="35" t="s">
        <v>71</v>
      </c>
      <c r="I571" s="34">
        <v>2</v>
      </c>
      <c r="J571" s="38">
        <v>6250000</v>
      </c>
      <c r="K571" s="28">
        <f t="shared" ref="K571:K572" si="647">I571*J571</f>
        <v>12500000</v>
      </c>
      <c r="L571" s="28">
        <f t="shared" ref="L571:L572" si="648">K571</f>
        <v>12500000</v>
      </c>
      <c r="M571" s="34"/>
      <c r="N571" s="34"/>
      <c r="O571" s="26" t="s">
        <v>27</v>
      </c>
      <c r="P571" s="33" t="s">
        <v>25</v>
      </c>
      <c r="Q571" s="36">
        <v>0</v>
      </c>
    </row>
    <row r="572" spans="1:17" ht="43.5" customHeight="1">
      <c r="A572" s="33" t="s">
        <v>1545</v>
      </c>
      <c r="B572" s="34" t="s">
        <v>5</v>
      </c>
      <c r="C572" s="35" t="s">
        <v>3125</v>
      </c>
      <c r="D572" s="35" t="s">
        <v>3126</v>
      </c>
      <c r="E572" s="35" t="s">
        <v>3125</v>
      </c>
      <c r="F572" s="35" t="s">
        <v>3126</v>
      </c>
      <c r="G572" s="35" t="s">
        <v>31</v>
      </c>
      <c r="H572" s="35" t="s">
        <v>21</v>
      </c>
      <c r="I572" s="34">
        <v>1</v>
      </c>
      <c r="J572" s="38">
        <v>1339285.71</v>
      </c>
      <c r="K572" s="28">
        <f t="shared" si="647"/>
        <v>1339285.71</v>
      </c>
      <c r="L572" s="28">
        <f t="shared" si="648"/>
        <v>1339285.71</v>
      </c>
      <c r="M572" s="34"/>
      <c r="N572" s="34"/>
      <c r="O572" s="34" t="s">
        <v>46</v>
      </c>
      <c r="P572" s="33" t="s">
        <v>25</v>
      </c>
      <c r="Q572" s="36">
        <v>0</v>
      </c>
    </row>
    <row r="573" spans="1:17" ht="39">
      <c r="A573" s="25" t="s">
        <v>1545</v>
      </c>
      <c r="B573" s="26" t="s">
        <v>90</v>
      </c>
      <c r="C573" s="27" t="s">
        <v>379</v>
      </c>
      <c r="D573" s="27" t="s">
        <v>379</v>
      </c>
      <c r="E573" s="27" t="s">
        <v>2111</v>
      </c>
      <c r="F573" s="27" t="s">
        <v>390</v>
      </c>
      <c r="G573" s="27" t="s">
        <v>89</v>
      </c>
      <c r="H573" s="27" t="s">
        <v>71</v>
      </c>
      <c r="I573" s="26">
        <v>4</v>
      </c>
      <c r="J573" s="28">
        <v>47008.92</v>
      </c>
      <c r="K573" s="28">
        <f t="shared" si="625"/>
        <v>188035.68</v>
      </c>
      <c r="L573" s="28">
        <f t="shared" si="626"/>
        <v>188035.68</v>
      </c>
      <c r="M573" s="26"/>
      <c r="N573" s="26"/>
      <c r="O573" s="26" t="s">
        <v>27</v>
      </c>
      <c r="P573" s="25" t="s">
        <v>25</v>
      </c>
      <c r="Q573" s="29">
        <v>0</v>
      </c>
    </row>
    <row r="574" spans="1:17" ht="39">
      <c r="A574" s="25" t="s">
        <v>1545</v>
      </c>
      <c r="B574" s="26" t="s">
        <v>90</v>
      </c>
      <c r="C574" s="27" t="s">
        <v>379</v>
      </c>
      <c r="D574" s="27" t="s">
        <v>379</v>
      </c>
      <c r="E574" s="27" t="s">
        <v>2112</v>
      </c>
      <c r="F574" s="27" t="s">
        <v>391</v>
      </c>
      <c r="G574" s="27" t="s">
        <v>89</v>
      </c>
      <c r="H574" s="27" t="s">
        <v>71</v>
      </c>
      <c r="I574" s="26">
        <v>4</v>
      </c>
      <c r="J574" s="28">
        <v>43392.85</v>
      </c>
      <c r="K574" s="28">
        <f t="shared" si="625"/>
        <v>173571.4</v>
      </c>
      <c r="L574" s="28">
        <f t="shared" si="626"/>
        <v>173571.4</v>
      </c>
      <c r="M574" s="26"/>
      <c r="N574" s="26"/>
      <c r="O574" s="26" t="s">
        <v>27</v>
      </c>
      <c r="P574" s="25" t="s">
        <v>88</v>
      </c>
      <c r="Q574" s="29">
        <v>0</v>
      </c>
    </row>
    <row r="575" spans="1:17" ht="39">
      <c r="A575" s="25" t="s">
        <v>1545</v>
      </c>
      <c r="B575" s="26" t="s">
        <v>90</v>
      </c>
      <c r="C575" s="27" t="s">
        <v>379</v>
      </c>
      <c r="D575" s="27" t="s">
        <v>379</v>
      </c>
      <c r="E575" s="27" t="s">
        <v>2113</v>
      </c>
      <c r="F575" s="27" t="s">
        <v>392</v>
      </c>
      <c r="G575" s="27" t="s">
        <v>89</v>
      </c>
      <c r="H575" s="27" t="s">
        <v>71</v>
      </c>
      <c r="I575" s="26">
        <v>4</v>
      </c>
      <c r="J575" s="28">
        <v>43392.85</v>
      </c>
      <c r="K575" s="28">
        <f t="shared" si="625"/>
        <v>173571.4</v>
      </c>
      <c r="L575" s="28">
        <f t="shared" si="626"/>
        <v>173571.4</v>
      </c>
      <c r="M575" s="26"/>
      <c r="N575" s="26"/>
      <c r="O575" s="26" t="s">
        <v>27</v>
      </c>
      <c r="P575" s="25" t="s">
        <v>88</v>
      </c>
      <c r="Q575" s="29">
        <v>0</v>
      </c>
    </row>
    <row r="576" spans="1:17" ht="39">
      <c r="A576" s="25" t="s">
        <v>1545</v>
      </c>
      <c r="B576" s="26" t="s">
        <v>90</v>
      </c>
      <c r="C576" s="27" t="s">
        <v>379</v>
      </c>
      <c r="D576" s="27" t="s">
        <v>379</v>
      </c>
      <c r="E576" s="27" t="s">
        <v>2114</v>
      </c>
      <c r="F576" s="27" t="s">
        <v>393</v>
      </c>
      <c r="G576" s="27" t="s">
        <v>89</v>
      </c>
      <c r="H576" s="27" t="s">
        <v>71</v>
      </c>
      <c r="I576" s="26">
        <v>4</v>
      </c>
      <c r="J576" s="28">
        <v>36160.71</v>
      </c>
      <c r="K576" s="28">
        <f t="shared" si="625"/>
        <v>144642.84</v>
      </c>
      <c r="L576" s="28">
        <f t="shared" si="626"/>
        <v>144642.84</v>
      </c>
      <c r="M576" s="26"/>
      <c r="N576" s="26"/>
      <c r="O576" s="26" t="s">
        <v>27</v>
      </c>
      <c r="P576" s="25" t="s">
        <v>88</v>
      </c>
      <c r="Q576" s="29">
        <v>0</v>
      </c>
    </row>
    <row r="577" spans="1:17" ht="39">
      <c r="A577" s="25" t="s">
        <v>1545</v>
      </c>
      <c r="B577" s="26" t="s">
        <v>90</v>
      </c>
      <c r="C577" s="27" t="s">
        <v>379</v>
      </c>
      <c r="D577" s="27" t="s">
        <v>379</v>
      </c>
      <c r="E577" s="27" t="s">
        <v>2115</v>
      </c>
      <c r="F577" s="27" t="s">
        <v>394</v>
      </c>
      <c r="G577" s="27" t="s">
        <v>89</v>
      </c>
      <c r="H577" s="27" t="s">
        <v>71</v>
      </c>
      <c r="I577" s="26">
        <v>20</v>
      </c>
      <c r="J577" s="28">
        <v>50625</v>
      </c>
      <c r="K577" s="28">
        <f t="shared" si="625"/>
        <v>1012500</v>
      </c>
      <c r="L577" s="28">
        <f t="shared" si="626"/>
        <v>1012500</v>
      </c>
      <c r="M577" s="26"/>
      <c r="N577" s="26"/>
      <c r="O577" s="26" t="s">
        <v>27</v>
      </c>
      <c r="P577" s="25" t="s">
        <v>25</v>
      </c>
      <c r="Q577" s="29">
        <v>0</v>
      </c>
    </row>
    <row r="578" spans="1:17" ht="39">
      <c r="A578" s="25" t="s">
        <v>1545</v>
      </c>
      <c r="B578" s="26" t="s">
        <v>90</v>
      </c>
      <c r="C578" s="27" t="s">
        <v>379</v>
      </c>
      <c r="D578" s="27" t="s">
        <v>379</v>
      </c>
      <c r="E578" s="27" t="s">
        <v>2116</v>
      </c>
      <c r="F578" s="27" t="s">
        <v>395</v>
      </c>
      <c r="G578" s="27" t="s">
        <v>89</v>
      </c>
      <c r="H578" s="27" t="s">
        <v>71</v>
      </c>
      <c r="I578" s="26">
        <v>16</v>
      </c>
      <c r="J578" s="28">
        <v>43392.85</v>
      </c>
      <c r="K578" s="28">
        <f t="shared" si="625"/>
        <v>694285.6</v>
      </c>
      <c r="L578" s="28">
        <f t="shared" si="626"/>
        <v>694285.6</v>
      </c>
      <c r="M578" s="26"/>
      <c r="N578" s="26"/>
      <c r="O578" s="26" t="s">
        <v>27</v>
      </c>
      <c r="P578" s="25" t="s">
        <v>25</v>
      </c>
      <c r="Q578" s="29">
        <v>0</v>
      </c>
    </row>
    <row r="579" spans="1:17" ht="39">
      <c r="A579" s="25" t="s">
        <v>1545</v>
      </c>
      <c r="B579" s="26" t="s">
        <v>90</v>
      </c>
      <c r="C579" s="27" t="s">
        <v>379</v>
      </c>
      <c r="D579" s="27" t="s">
        <v>379</v>
      </c>
      <c r="E579" s="27" t="s">
        <v>2115</v>
      </c>
      <c r="F579" s="27" t="s">
        <v>394</v>
      </c>
      <c r="G579" s="27" t="s">
        <v>89</v>
      </c>
      <c r="H579" s="27" t="s">
        <v>71</v>
      </c>
      <c r="I579" s="26">
        <v>4</v>
      </c>
      <c r="J579" s="28">
        <v>50625</v>
      </c>
      <c r="K579" s="28">
        <f t="shared" si="625"/>
        <v>202500</v>
      </c>
      <c r="L579" s="28">
        <f t="shared" si="626"/>
        <v>202500</v>
      </c>
      <c r="M579" s="26"/>
      <c r="N579" s="26"/>
      <c r="O579" s="26" t="s">
        <v>27</v>
      </c>
      <c r="P579" s="25" t="s">
        <v>25</v>
      </c>
      <c r="Q579" s="29">
        <v>0</v>
      </c>
    </row>
    <row r="580" spans="1:17" ht="39">
      <c r="A580" s="25" t="s">
        <v>1545</v>
      </c>
      <c r="B580" s="26" t="s">
        <v>90</v>
      </c>
      <c r="C580" s="27" t="s">
        <v>379</v>
      </c>
      <c r="D580" s="27" t="s">
        <v>379</v>
      </c>
      <c r="E580" s="27" t="s">
        <v>2116</v>
      </c>
      <c r="F580" s="27" t="s">
        <v>395</v>
      </c>
      <c r="G580" s="27" t="s">
        <v>89</v>
      </c>
      <c r="H580" s="27" t="s">
        <v>71</v>
      </c>
      <c r="I580" s="26">
        <v>4</v>
      </c>
      <c r="J580" s="28">
        <v>43392.85</v>
      </c>
      <c r="K580" s="28">
        <f t="shared" si="625"/>
        <v>173571.4</v>
      </c>
      <c r="L580" s="28">
        <f t="shared" si="626"/>
        <v>173571.4</v>
      </c>
      <c r="M580" s="26"/>
      <c r="N580" s="26"/>
      <c r="O580" s="26" t="s">
        <v>27</v>
      </c>
      <c r="P580" s="25" t="s">
        <v>25</v>
      </c>
      <c r="Q580" s="29">
        <v>0</v>
      </c>
    </row>
    <row r="581" spans="1:17" ht="39">
      <c r="A581" s="25" t="s">
        <v>1545</v>
      </c>
      <c r="B581" s="26" t="s">
        <v>90</v>
      </c>
      <c r="C581" s="27" t="s">
        <v>379</v>
      </c>
      <c r="D581" s="27" t="s">
        <v>379</v>
      </c>
      <c r="E581" s="27" t="s">
        <v>2117</v>
      </c>
      <c r="F581" s="27" t="s">
        <v>396</v>
      </c>
      <c r="G581" s="27" t="s">
        <v>89</v>
      </c>
      <c r="H581" s="27" t="s">
        <v>71</v>
      </c>
      <c r="I581" s="26">
        <v>4</v>
      </c>
      <c r="J581" s="28">
        <v>50625</v>
      </c>
      <c r="K581" s="28">
        <f t="shared" si="625"/>
        <v>202500</v>
      </c>
      <c r="L581" s="28">
        <f t="shared" si="626"/>
        <v>202500</v>
      </c>
      <c r="M581" s="26"/>
      <c r="N581" s="26"/>
      <c r="O581" s="26" t="s">
        <v>27</v>
      </c>
      <c r="P581" s="25" t="s">
        <v>88</v>
      </c>
      <c r="Q581" s="29">
        <v>0</v>
      </c>
    </row>
    <row r="582" spans="1:17" ht="39">
      <c r="A582" s="25" t="s">
        <v>1545</v>
      </c>
      <c r="B582" s="26" t="s">
        <v>90</v>
      </c>
      <c r="C582" s="27" t="s">
        <v>379</v>
      </c>
      <c r="D582" s="27" t="s">
        <v>379</v>
      </c>
      <c r="E582" s="27" t="s">
        <v>2118</v>
      </c>
      <c r="F582" s="27" t="s">
        <v>397</v>
      </c>
      <c r="G582" s="27" t="s">
        <v>89</v>
      </c>
      <c r="H582" s="27" t="s">
        <v>71</v>
      </c>
      <c r="I582" s="26">
        <v>4</v>
      </c>
      <c r="J582" s="28">
        <v>43392.85</v>
      </c>
      <c r="K582" s="28">
        <f t="shared" si="625"/>
        <v>173571.4</v>
      </c>
      <c r="L582" s="28">
        <f t="shared" si="626"/>
        <v>173571.4</v>
      </c>
      <c r="M582" s="26"/>
      <c r="N582" s="26"/>
      <c r="O582" s="26" t="s">
        <v>27</v>
      </c>
      <c r="P582" s="25" t="s">
        <v>88</v>
      </c>
      <c r="Q582" s="29">
        <v>0</v>
      </c>
    </row>
    <row r="583" spans="1:17" ht="51.75" customHeight="1">
      <c r="A583" s="25" t="s">
        <v>1545</v>
      </c>
      <c r="B583" s="26" t="s">
        <v>90</v>
      </c>
      <c r="C583" s="27" t="s">
        <v>379</v>
      </c>
      <c r="D583" s="27" t="s">
        <v>379</v>
      </c>
      <c r="E583" s="27" t="s">
        <v>3918</v>
      </c>
      <c r="F583" s="27" t="s">
        <v>3919</v>
      </c>
      <c r="G583" s="27" t="s">
        <v>89</v>
      </c>
      <c r="H583" s="27" t="s">
        <v>71</v>
      </c>
      <c r="I583" s="26">
        <v>4</v>
      </c>
      <c r="J583" s="28">
        <v>44642.85</v>
      </c>
      <c r="K583" s="28">
        <f t="shared" ref="K583" si="649">I583*J583</f>
        <v>178571.4</v>
      </c>
      <c r="L583" s="28">
        <f t="shared" ref="L583" si="650">K583</f>
        <v>178571.4</v>
      </c>
      <c r="M583" s="74"/>
      <c r="N583" s="74"/>
      <c r="O583" s="26" t="s">
        <v>115</v>
      </c>
      <c r="P583" s="25">
        <v>391010000</v>
      </c>
      <c r="Q583" s="29">
        <v>0</v>
      </c>
    </row>
    <row r="584" spans="1:17" ht="90">
      <c r="A584" s="25" t="s">
        <v>1545</v>
      </c>
      <c r="B584" s="26" t="s">
        <v>5</v>
      </c>
      <c r="C584" s="27" t="s">
        <v>381</v>
      </c>
      <c r="D584" s="27" t="s">
        <v>382</v>
      </c>
      <c r="E584" s="27" t="s">
        <v>2119</v>
      </c>
      <c r="F584" s="27" t="s">
        <v>398</v>
      </c>
      <c r="G584" s="27" t="s">
        <v>89</v>
      </c>
      <c r="H584" s="27" t="s">
        <v>21</v>
      </c>
      <c r="I584" s="26">
        <v>1</v>
      </c>
      <c r="J584" s="28">
        <v>223214.28</v>
      </c>
      <c r="K584" s="28">
        <f t="shared" ref="K584" si="651">I584*J584</f>
        <v>223214.28</v>
      </c>
      <c r="L584" s="28">
        <f t="shared" ref="L584" si="652">K584</f>
        <v>223214.28</v>
      </c>
      <c r="M584" s="26"/>
      <c r="N584" s="26"/>
      <c r="O584" s="26" t="s">
        <v>115</v>
      </c>
      <c r="P584" s="25" t="s">
        <v>25</v>
      </c>
      <c r="Q584" s="29">
        <v>0</v>
      </c>
    </row>
    <row r="585" spans="1:17" ht="77.25">
      <c r="A585" s="25" t="s">
        <v>1545</v>
      </c>
      <c r="B585" s="26" t="s">
        <v>5</v>
      </c>
      <c r="C585" s="27" t="s">
        <v>381</v>
      </c>
      <c r="D585" s="27" t="s">
        <v>382</v>
      </c>
      <c r="E585" s="27" t="s">
        <v>2120</v>
      </c>
      <c r="F585" s="27" t="s">
        <v>400</v>
      </c>
      <c r="G585" s="53" t="s">
        <v>33</v>
      </c>
      <c r="H585" s="27" t="s">
        <v>21</v>
      </c>
      <c r="I585" s="26">
        <v>1</v>
      </c>
      <c r="J585" s="28">
        <v>446428.57</v>
      </c>
      <c r="K585" s="28">
        <f t="shared" si="625"/>
        <v>446428.57</v>
      </c>
      <c r="L585" s="28">
        <f t="shared" si="626"/>
        <v>446428.57</v>
      </c>
      <c r="M585" s="26"/>
      <c r="N585" s="26"/>
      <c r="O585" s="26" t="s">
        <v>40</v>
      </c>
      <c r="P585" s="25" t="s">
        <v>25</v>
      </c>
      <c r="Q585" s="29">
        <v>0</v>
      </c>
    </row>
    <row r="586" spans="1:17" ht="77.25">
      <c r="A586" s="25" t="s">
        <v>1545</v>
      </c>
      <c r="B586" s="26" t="s">
        <v>5</v>
      </c>
      <c r="C586" s="27" t="s">
        <v>381</v>
      </c>
      <c r="D586" s="27" t="s">
        <v>382</v>
      </c>
      <c r="E586" s="27" t="s">
        <v>2121</v>
      </c>
      <c r="F586" s="27" t="s">
        <v>401</v>
      </c>
      <c r="G586" s="53" t="s">
        <v>89</v>
      </c>
      <c r="H586" s="27" t="s">
        <v>21</v>
      </c>
      <c r="I586" s="26">
        <v>1</v>
      </c>
      <c r="J586" s="28">
        <v>223214.28</v>
      </c>
      <c r="K586" s="28">
        <f t="shared" ref="K586" si="653">I586*J586</f>
        <v>223214.28</v>
      </c>
      <c r="L586" s="28">
        <f t="shared" ref="L586" si="654">K586</f>
        <v>223214.28</v>
      </c>
      <c r="M586" s="26"/>
      <c r="N586" s="26"/>
      <c r="O586" s="26" t="s">
        <v>38</v>
      </c>
      <c r="P586" s="25" t="s">
        <v>25</v>
      </c>
      <c r="Q586" s="29">
        <v>0</v>
      </c>
    </row>
    <row r="587" spans="1:17" ht="77.25">
      <c r="A587" s="25" t="s">
        <v>1545</v>
      </c>
      <c r="B587" s="26" t="s">
        <v>5</v>
      </c>
      <c r="C587" s="27" t="s">
        <v>381</v>
      </c>
      <c r="D587" s="27" t="s">
        <v>382</v>
      </c>
      <c r="E587" s="27" t="s">
        <v>2121</v>
      </c>
      <c r="F587" s="27" t="s">
        <v>401</v>
      </c>
      <c r="G587" s="27" t="s">
        <v>89</v>
      </c>
      <c r="H587" s="27" t="s">
        <v>21</v>
      </c>
      <c r="I587" s="26">
        <v>1</v>
      </c>
      <c r="J587" s="28">
        <v>267857.14</v>
      </c>
      <c r="K587" s="28">
        <f t="shared" si="625"/>
        <v>267857.14</v>
      </c>
      <c r="L587" s="28">
        <f t="shared" si="626"/>
        <v>267857.14</v>
      </c>
      <c r="M587" s="26"/>
      <c r="N587" s="26"/>
      <c r="O587" s="26" t="s">
        <v>40</v>
      </c>
      <c r="P587" s="25" t="s">
        <v>25</v>
      </c>
      <c r="Q587" s="29">
        <v>0</v>
      </c>
    </row>
    <row r="588" spans="1:17" ht="77.25">
      <c r="A588" s="25" t="s">
        <v>1545</v>
      </c>
      <c r="B588" s="26" t="s">
        <v>5</v>
      </c>
      <c r="C588" s="27" t="s">
        <v>381</v>
      </c>
      <c r="D588" s="27" t="s">
        <v>382</v>
      </c>
      <c r="E588" s="27" t="s">
        <v>2121</v>
      </c>
      <c r="F588" s="27" t="s">
        <v>401</v>
      </c>
      <c r="G588" s="27" t="s">
        <v>89</v>
      </c>
      <c r="H588" s="27" t="s">
        <v>21</v>
      </c>
      <c r="I588" s="26">
        <v>1</v>
      </c>
      <c r="J588" s="28">
        <v>446428.57</v>
      </c>
      <c r="K588" s="28">
        <f t="shared" si="625"/>
        <v>446428.57</v>
      </c>
      <c r="L588" s="28">
        <f t="shared" si="626"/>
        <v>446428.57</v>
      </c>
      <c r="M588" s="26"/>
      <c r="N588" s="26"/>
      <c r="O588" s="26" t="s">
        <v>40</v>
      </c>
      <c r="P588" s="25" t="s">
        <v>25</v>
      </c>
      <c r="Q588" s="29">
        <v>0</v>
      </c>
    </row>
    <row r="589" spans="1:17" ht="77.25">
      <c r="A589" s="25" t="s">
        <v>1545</v>
      </c>
      <c r="B589" s="26" t="s">
        <v>5</v>
      </c>
      <c r="C589" s="27" t="s">
        <v>381</v>
      </c>
      <c r="D589" s="27" t="s">
        <v>382</v>
      </c>
      <c r="E589" s="27" t="s">
        <v>2121</v>
      </c>
      <c r="F589" s="27" t="s">
        <v>401</v>
      </c>
      <c r="G589" s="27" t="s">
        <v>89</v>
      </c>
      <c r="H589" s="27" t="s">
        <v>21</v>
      </c>
      <c r="I589" s="26">
        <v>1</v>
      </c>
      <c r="J589" s="28">
        <v>446428.57</v>
      </c>
      <c r="K589" s="28">
        <f t="shared" si="625"/>
        <v>446428.57</v>
      </c>
      <c r="L589" s="28">
        <f t="shared" si="626"/>
        <v>446428.57</v>
      </c>
      <c r="M589" s="26"/>
      <c r="N589" s="26"/>
      <c r="O589" s="26" t="s">
        <v>40</v>
      </c>
      <c r="P589" s="25" t="s">
        <v>25</v>
      </c>
      <c r="Q589" s="29">
        <v>0</v>
      </c>
    </row>
    <row r="590" spans="1:17" ht="77.25">
      <c r="A590" s="25" t="s">
        <v>1545</v>
      </c>
      <c r="B590" s="26" t="s">
        <v>5</v>
      </c>
      <c r="C590" s="27" t="s">
        <v>381</v>
      </c>
      <c r="D590" s="27" t="s">
        <v>382</v>
      </c>
      <c r="E590" s="27" t="s">
        <v>2121</v>
      </c>
      <c r="F590" s="27" t="s">
        <v>401</v>
      </c>
      <c r="G590" s="27" t="s">
        <v>89</v>
      </c>
      <c r="H590" s="27" t="s">
        <v>21</v>
      </c>
      <c r="I590" s="26">
        <v>1</v>
      </c>
      <c r="J590" s="28">
        <v>446428.57</v>
      </c>
      <c r="K590" s="28">
        <f t="shared" si="625"/>
        <v>446428.57</v>
      </c>
      <c r="L590" s="28">
        <f t="shared" si="626"/>
        <v>446428.57</v>
      </c>
      <c r="M590" s="26"/>
      <c r="N590" s="26"/>
      <c r="O590" s="26" t="s">
        <v>40</v>
      </c>
      <c r="P590" s="25" t="s">
        <v>25</v>
      </c>
      <c r="Q590" s="29">
        <v>0</v>
      </c>
    </row>
    <row r="591" spans="1:17" ht="77.25">
      <c r="A591" s="25" t="s">
        <v>1545</v>
      </c>
      <c r="B591" s="26" t="s">
        <v>5</v>
      </c>
      <c r="C591" s="27" t="s">
        <v>381</v>
      </c>
      <c r="D591" s="27" t="s">
        <v>382</v>
      </c>
      <c r="E591" s="27" t="s">
        <v>2121</v>
      </c>
      <c r="F591" s="27" t="s">
        <v>401</v>
      </c>
      <c r="G591" s="27" t="s">
        <v>89</v>
      </c>
      <c r="H591" s="27" t="s">
        <v>21</v>
      </c>
      <c r="I591" s="26">
        <v>1</v>
      </c>
      <c r="J591" s="28">
        <v>446428.57</v>
      </c>
      <c r="K591" s="28">
        <f t="shared" si="625"/>
        <v>446428.57</v>
      </c>
      <c r="L591" s="28">
        <f t="shared" si="626"/>
        <v>446428.57</v>
      </c>
      <c r="M591" s="26"/>
      <c r="N591" s="26"/>
      <c r="O591" s="26" t="s">
        <v>40</v>
      </c>
      <c r="P591" s="25" t="s">
        <v>25</v>
      </c>
      <c r="Q591" s="29">
        <v>0</v>
      </c>
    </row>
    <row r="592" spans="1:17" ht="97.5" customHeight="1">
      <c r="A592" s="25" t="s">
        <v>1545</v>
      </c>
      <c r="B592" s="26" t="s">
        <v>5</v>
      </c>
      <c r="C592" s="27" t="s">
        <v>381</v>
      </c>
      <c r="D592" s="27" t="s">
        <v>382</v>
      </c>
      <c r="E592" s="27" t="s">
        <v>2122</v>
      </c>
      <c r="F592" s="27" t="s">
        <v>402</v>
      </c>
      <c r="G592" s="27" t="s">
        <v>89</v>
      </c>
      <c r="H592" s="27" t="s">
        <v>21</v>
      </c>
      <c r="I592" s="26">
        <v>1</v>
      </c>
      <c r="J592" s="28">
        <v>446428.57</v>
      </c>
      <c r="K592" s="28">
        <f t="shared" ref="K592" si="655">I592*J592</f>
        <v>446428.57</v>
      </c>
      <c r="L592" s="28">
        <f t="shared" si="626"/>
        <v>446428.57</v>
      </c>
      <c r="M592" s="26"/>
      <c r="N592" s="26"/>
      <c r="O592" s="26" t="s">
        <v>40</v>
      </c>
      <c r="P592" s="25" t="s">
        <v>88</v>
      </c>
      <c r="Q592" s="29">
        <v>0</v>
      </c>
    </row>
    <row r="593" spans="1:17" ht="77.25">
      <c r="A593" s="25" t="s">
        <v>1545</v>
      </c>
      <c r="B593" s="26" t="s">
        <v>5</v>
      </c>
      <c r="C593" s="27" t="s">
        <v>381</v>
      </c>
      <c r="D593" s="27" t="s">
        <v>382</v>
      </c>
      <c r="E593" s="27" t="s">
        <v>2122</v>
      </c>
      <c r="F593" s="27" t="s">
        <v>402</v>
      </c>
      <c r="G593" s="27" t="s">
        <v>89</v>
      </c>
      <c r="H593" s="27" t="s">
        <v>21</v>
      </c>
      <c r="I593" s="26">
        <v>1</v>
      </c>
      <c r="J593" s="28">
        <v>446428.57</v>
      </c>
      <c r="K593" s="28">
        <f t="shared" si="625"/>
        <v>446428.57</v>
      </c>
      <c r="L593" s="28">
        <f t="shared" si="626"/>
        <v>446428.57</v>
      </c>
      <c r="M593" s="26"/>
      <c r="N593" s="26"/>
      <c r="O593" s="26" t="s">
        <v>40</v>
      </c>
      <c r="P593" s="25" t="s">
        <v>88</v>
      </c>
      <c r="Q593" s="29">
        <v>0</v>
      </c>
    </row>
    <row r="594" spans="1:17" ht="81" customHeight="1">
      <c r="A594" s="25" t="s">
        <v>1545</v>
      </c>
      <c r="B594" s="26" t="s">
        <v>5</v>
      </c>
      <c r="C594" s="27" t="s">
        <v>3912</v>
      </c>
      <c r="D594" s="27" t="s">
        <v>382</v>
      </c>
      <c r="E594" s="27" t="s">
        <v>3913</v>
      </c>
      <c r="F594" s="27" t="s">
        <v>3914</v>
      </c>
      <c r="G594" s="27" t="s">
        <v>89</v>
      </c>
      <c r="H594" s="27" t="s">
        <v>21</v>
      </c>
      <c r="I594" s="26">
        <v>1</v>
      </c>
      <c r="J594" s="28">
        <v>267857.14</v>
      </c>
      <c r="K594" s="28">
        <f t="shared" ref="K594" si="656">I594*J594</f>
        <v>267857.14</v>
      </c>
      <c r="L594" s="28">
        <f t="shared" ref="L594" si="657">K594</f>
        <v>267857.14</v>
      </c>
      <c r="M594" s="74"/>
      <c r="N594" s="74"/>
      <c r="O594" s="26" t="s">
        <v>115</v>
      </c>
      <c r="P594" s="25">
        <v>391010000</v>
      </c>
      <c r="Q594" s="29">
        <v>0</v>
      </c>
    </row>
    <row r="595" spans="1:17" ht="81" customHeight="1">
      <c r="A595" s="25" t="s">
        <v>1545</v>
      </c>
      <c r="B595" s="26" t="s">
        <v>116</v>
      </c>
      <c r="C595" s="27" t="s">
        <v>3993</v>
      </c>
      <c r="D595" s="27" t="s">
        <v>3994</v>
      </c>
      <c r="E595" s="27" t="s">
        <v>3995</v>
      </c>
      <c r="F595" s="27" t="s">
        <v>3996</v>
      </c>
      <c r="G595" s="27" t="s">
        <v>2750</v>
      </c>
      <c r="H595" s="27" t="s">
        <v>116</v>
      </c>
      <c r="I595" s="26">
        <v>1</v>
      </c>
      <c r="J595" s="28">
        <v>44642.85</v>
      </c>
      <c r="K595" s="28">
        <f t="shared" ref="K595" si="658">I595*J595</f>
        <v>44642.85</v>
      </c>
      <c r="L595" s="28">
        <f t="shared" ref="L595" si="659">K595</f>
        <v>44642.85</v>
      </c>
      <c r="M595" s="62"/>
      <c r="N595" s="62"/>
      <c r="O595" s="26" t="s">
        <v>96</v>
      </c>
      <c r="P595" s="25">
        <v>751410000</v>
      </c>
      <c r="Q595" s="29">
        <v>0</v>
      </c>
    </row>
    <row r="596" spans="1:17" ht="51.75">
      <c r="A596" s="25" t="s">
        <v>1545</v>
      </c>
      <c r="B596" s="26" t="s">
        <v>116</v>
      </c>
      <c r="C596" s="27" t="s">
        <v>403</v>
      </c>
      <c r="D596" s="27" t="s">
        <v>404</v>
      </c>
      <c r="E596" s="27" t="s">
        <v>2489</v>
      </c>
      <c r="F596" s="27" t="s">
        <v>409</v>
      </c>
      <c r="G596" s="27" t="s">
        <v>89</v>
      </c>
      <c r="H596" s="27" t="s">
        <v>116</v>
      </c>
      <c r="I596" s="26">
        <v>1</v>
      </c>
      <c r="J596" s="28">
        <v>789285.71</v>
      </c>
      <c r="K596" s="28">
        <f t="shared" ref="K596" si="660">I596*J596</f>
        <v>789285.71</v>
      </c>
      <c r="L596" s="28">
        <f t="shared" ref="L596" si="661">K596</f>
        <v>789285.71</v>
      </c>
      <c r="M596" s="26"/>
      <c r="N596" s="26"/>
      <c r="O596" s="26" t="s">
        <v>38</v>
      </c>
      <c r="P596" s="25" t="s">
        <v>25</v>
      </c>
      <c r="Q596" s="29">
        <v>0</v>
      </c>
    </row>
    <row r="597" spans="1:17" ht="64.5">
      <c r="A597" s="25" t="s">
        <v>1545</v>
      </c>
      <c r="B597" s="26" t="s">
        <v>116</v>
      </c>
      <c r="C597" s="27" t="s">
        <v>403</v>
      </c>
      <c r="D597" s="27" t="s">
        <v>404</v>
      </c>
      <c r="E597" s="27" t="s">
        <v>2490</v>
      </c>
      <c r="F597" s="27" t="s">
        <v>410</v>
      </c>
      <c r="G597" s="27" t="s">
        <v>89</v>
      </c>
      <c r="H597" s="27" t="s">
        <v>116</v>
      </c>
      <c r="I597" s="26">
        <v>1</v>
      </c>
      <c r="J597" s="28">
        <v>69642.850000000006</v>
      </c>
      <c r="K597" s="28">
        <f t="shared" ref="K597" si="662">I597*J597</f>
        <v>69642.850000000006</v>
      </c>
      <c r="L597" s="28">
        <f t="shared" ref="L597" si="663">K597</f>
        <v>69642.850000000006</v>
      </c>
      <c r="M597" s="26"/>
      <c r="N597" s="26"/>
      <c r="O597" s="26" t="s">
        <v>38</v>
      </c>
      <c r="P597" s="25" t="s">
        <v>88</v>
      </c>
      <c r="Q597" s="29">
        <v>0</v>
      </c>
    </row>
    <row r="598" spans="1:17" ht="51.75">
      <c r="A598" s="25" t="s">
        <v>1545</v>
      </c>
      <c r="B598" s="26" t="s">
        <v>116</v>
      </c>
      <c r="C598" s="27" t="s">
        <v>403</v>
      </c>
      <c r="D598" s="27" t="s">
        <v>404</v>
      </c>
      <c r="E598" s="27" t="s">
        <v>2744</v>
      </c>
      <c r="F598" s="27" t="s">
        <v>2745</v>
      </c>
      <c r="G598" s="27" t="s">
        <v>89</v>
      </c>
      <c r="H598" s="27" t="s">
        <v>116</v>
      </c>
      <c r="I598" s="26">
        <v>1</v>
      </c>
      <c r="J598" s="28">
        <v>23214.28</v>
      </c>
      <c r="K598" s="28">
        <f t="shared" ref="K598" si="664">I598*J598</f>
        <v>23214.28</v>
      </c>
      <c r="L598" s="28">
        <f t="shared" ref="L598" si="665">K598</f>
        <v>23214.28</v>
      </c>
      <c r="M598" s="26"/>
      <c r="N598" s="26"/>
      <c r="O598" s="26" t="s">
        <v>38</v>
      </c>
      <c r="P598" s="25" t="s">
        <v>78</v>
      </c>
      <c r="Q598" s="29">
        <v>0</v>
      </c>
    </row>
    <row r="599" spans="1:17" ht="51.75">
      <c r="A599" s="25" t="s">
        <v>1545</v>
      </c>
      <c r="B599" s="26" t="s">
        <v>116</v>
      </c>
      <c r="C599" s="27" t="s">
        <v>403</v>
      </c>
      <c r="D599" s="27" t="s">
        <v>404</v>
      </c>
      <c r="E599" s="27" t="s">
        <v>2123</v>
      </c>
      <c r="F599" s="27" t="s">
        <v>411</v>
      </c>
      <c r="G599" s="27" t="s">
        <v>89</v>
      </c>
      <c r="H599" s="27" t="s">
        <v>116</v>
      </c>
      <c r="I599" s="26">
        <v>1</v>
      </c>
      <c r="J599" s="28">
        <v>23214.28</v>
      </c>
      <c r="K599" s="28">
        <f t="shared" ref="K599" si="666">I599*J599</f>
        <v>23214.28</v>
      </c>
      <c r="L599" s="28">
        <f t="shared" ref="L599" si="667">K599</f>
        <v>23214.28</v>
      </c>
      <c r="M599" s="26"/>
      <c r="N599" s="26"/>
      <c r="O599" s="26" t="s">
        <v>38</v>
      </c>
      <c r="P599" s="25" t="s">
        <v>72</v>
      </c>
      <c r="Q599" s="29">
        <v>0</v>
      </c>
    </row>
    <row r="600" spans="1:17" ht="51.75">
      <c r="A600" s="25" t="s">
        <v>1545</v>
      </c>
      <c r="B600" s="26" t="s">
        <v>116</v>
      </c>
      <c r="C600" s="27" t="s">
        <v>403</v>
      </c>
      <c r="D600" s="27" t="s">
        <v>404</v>
      </c>
      <c r="E600" s="27" t="s">
        <v>2124</v>
      </c>
      <c r="F600" s="27" t="s">
        <v>412</v>
      </c>
      <c r="G600" s="27" t="s">
        <v>89</v>
      </c>
      <c r="H600" s="27" t="s">
        <v>116</v>
      </c>
      <c r="I600" s="26">
        <v>1</v>
      </c>
      <c r="J600" s="28">
        <v>34821.42</v>
      </c>
      <c r="K600" s="28">
        <f t="shared" ref="K600" si="668">I600*J600</f>
        <v>34821.42</v>
      </c>
      <c r="L600" s="28">
        <f t="shared" ref="L600" si="669">K600</f>
        <v>34821.42</v>
      </c>
      <c r="M600" s="26"/>
      <c r="N600" s="26"/>
      <c r="O600" s="26" t="s">
        <v>38</v>
      </c>
      <c r="P600" s="25" t="s">
        <v>73</v>
      </c>
      <c r="Q600" s="29">
        <v>0</v>
      </c>
    </row>
    <row r="601" spans="1:17" ht="51.75">
      <c r="A601" s="25" t="s">
        <v>1545</v>
      </c>
      <c r="B601" s="26" t="s">
        <v>116</v>
      </c>
      <c r="C601" s="27" t="s">
        <v>403</v>
      </c>
      <c r="D601" s="27" t="s">
        <v>404</v>
      </c>
      <c r="E601" s="27" t="s">
        <v>2125</v>
      </c>
      <c r="F601" s="27" t="s">
        <v>413</v>
      </c>
      <c r="G601" s="27" t="s">
        <v>89</v>
      </c>
      <c r="H601" s="27" t="s">
        <v>116</v>
      </c>
      <c r="I601" s="26">
        <v>1</v>
      </c>
      <c r="J601" s="28">
        <v>23214.28</v>
      </c>
      <c r="K601" s="28">
        <f t="shared" ref="K601" si="670">I601*J601</f>
        <v>23214.28</v>
      </c>
      <c r="L601" s="28">
        <f t="shared" ref="L601" si="671">K601</f>
        <v>23214.28</v>
      </c>
      <c r="M601" s="26"/>
      <c r="N601" s="26"/>
      <c r="O601" s="26" t="s">
        <v>38</v>
      </c>
      <c r="P601" s="25" t="s">
        <v>74</v>
      </c>
      <c r="Q601" s="29">
        <v>0</v>
      </c>
    </row>
    <row r="602" spans="1:17" ht="64.5">
      <c r="A602" s="25" t="s">
        <v>1545</v>
      </c>
      <c r="B602" s="26" t="s">
        <v>116</v>
      </c>
      <c r="C602" s="27" t="s">
        <v>403</v>
      </c>
      <c r="D602" s="27" t="s">
        <v>404</v>
      </c>
      <c r="E602" s="27" t="s">
        <v>2126</v>
      </c>
      <c r="F602" s="27" t="s">
        <v>414</v>
      </c>
      <c r="G602" s="27" t="s">
        <v>89</v>
      </c>
      <c r="H602" s="27" t="s">
        <v>116</v>
      </c>
      <c r="I602" s="26">
        <v>1</v>
      </c>
      <c r="J602" s="28">
        <v>11607.14</v>
      </c>
      <c r="K602" s="28">
        <f t="shared" ref="K602" si="672">I602*J602</f>
        <v>11607.14</v>
      </c>
      <c r="L602" s="28">
        <f t="shared" ref="L602" si="673">K602</f>
        <v>11607.14</v>
      </c>
      <c r="M602" s="26"/>
      <c r="N602" s="26"/>
      <c r="O602" s="26" t="s">
        <v>38</v>
      </c>
      <c r="P602" s="25" t="s">
        <v>75</v>
      </c>
      <c r="Q602" s="29">
        <v>0</v>
      </c>
    </row>
    <row r="603" spans="1:17" ht="77.25">
      <c r="A603" s="25" t="s">
        <v>1545</v>
      </c>
      <c r="B603" s="26" t="s">
        <v>116</v>
      </c>
      <c r="C603" s="27" t="s">
        <v>403</v>
      </c>
      <c r="D603" s="27" t="s">
        <v>404</v>
      </c>
      <c r="E603" s="27" t="s">
        <v>2491</v>
      </c>
      <c r="F603" s="27" t="s">
        <v>415</v>
      </c>
      <c r="G603" s="27" t="s">
        <v>89</v>
      </c>
      <c r="H603" s="27" t="s">
        <v>116</v>
      </c>
      <c r="I603" s="26">
        <v>1</v>
      </c>
      <c r="J603" s="28">
        <v>23214.28</v>
      </c>
      <c r="K603" s="28">
        <f t="shared" ref="K603" si="674">I603*J603</f>
        <v>23214.28</v>
      </c>
      <c r="L603" s="28">
        <f t="shared" ref="L603" si="675">K603</f>
        <v>23214.28</v>
      </c>
      <c r="M603" s="26"/>
      <c r="N603" s="26"/>
      <c r="O603" s="26" t="s">
        <v>38</v>
      </c>
      <c r="P603" s="25" t="s">
        <v>76</v>
      </c>
      <c r="Q603" s="29">
        <v>0</v>
      </c>
    </row>
    <row r="604" spans="1:17" ht="51.75">
      <c r="A604" s="25" t="s">
        <v>1545</v>
      </c>
      <c r="B604" s="26" t="s">
        <v>116</v>
      </c>
      <c r="C604" s="27" t="s">
        <v>403</v>
      </c>
      <c r="D604" s="27" t="s">
        <v>404</v>
      </c>
      <c r="E604" s="27" t="s">
        <v>416</v>
      </c>
      <c r="F604" s="27" t="s">
        <v>417</v>
      </c>
      <c r="G604" s="27" t="s">
        <v>89</v>
      </c>
      <c r="H604" s="27" t="s">
        <v>116</v>
      </c>
      <c r="I604" s="26">
        <v>1</v>
      </c>
      <c r="J604" s="28">
        <v>34821.42</v>
      </c>
      <c r="K604" s="28">
        <f t="shared" ref="K604" si="676">I604*J604</f>
        <v>34821.42</v>
      </c>
      <c r="L604" s="28">
        <f t="shared" ref="L604" si="677">K604</f>
        <v>34821.42</v>
      </c>
      <c r="M604" s="26"/>
      <c r="N604" s="26"/>
      <c r="O604" s="26" t="s">
        <v>38</v>
      </c>
      <c r="P604" s="25" t="s">
        <v>80</v>
      </c>
      <c r="Q604" s="29">
        <v>0</v>
      </c>
    </row>
    <row r="605" spans="1:17" ht="64.5">
      <c r="A605" s="25" t="s">
        <v>1545</v>
      </c>
      <c r="B605" s="26" t="s">
        <v>116</v>
      </c>
      <c r="C605" s="27" t="s">
        <v>403</v>
      </c>
      <c r="D605" s="27" t="s">
        <v>404</v>
      </c>
      <c r="E605" s="27" t="s">
        <v>2127</v>
      </c>
      <c r="F605" s="27" t="s">
        <v>418</v>
      </c>
      <c r="G605" s="27" t="s">
        <v>89</v>
      </c>
      <c r="H605" s="27" t="s">
        <v>116</v>
      </c>
      <c r="I605" s="26">
        <v>1</v>
      </c>
      <c r="J605" s="28">
        <v>215928.57</v>
      </c>
      <c r="K605" s="28">
        <f t="shared" ref="K605" si="678">I605*J605</f>
        <v>215928.57</v>
      </c>
      <c r="L605" s="28">
        <f t="shared" ref="L605" si="679">K605</f>
        <v>215928.57</v>
      </c>
      <c r="M605" s="26"/>
      <c r="N605" s="26"/>
      <c r="O605" s="26" t="s">
        <v>115</v>
      </c>
      <c r="P605" s="25" t="s">
        <v>81</v>
      </c>
      <c r="Q605" s="29">
        <v>0</v>
      </c>
    </row>
    <row r="606" spans="1:17" ht="64.5">
      <c r="A606" s="25" t="s">
        <v>1545</v>
      </c>
      <c r="B606" s="26" t="s">
        <v>116</v>
      </c>
      <c r="C606" s="27" t="s">
        <v>403</v>
      </c>
      <c r="D606" s="27" t="s">
        <v>404</v>
      </c>
      <c r="E606" s="27" t="s">
        <v>2128</v>
      </c>
      <c r="F606" s="27" t="s">
        <v>419</v>
      </c>
      <c r="G606" s="27" t="s">
        <v>89</v>
      </c>
      <c r="H606" s="27" t="s">
        <v>116</v>
      </c>
      <c r="I606" s="26">
        <v>1</v>
      </c>
      <c r="J606" s="28">
        <v>46428.57</v>
      </c>
      <c r="K606" s="28">
        <f t="shared" ref="K606" si="680">I606*J606</f>
        <v>46428.57</v>
      </c>
      <c r="L606" s="28">
        <f t="shared" ref="L606" si="681">K606</f>
        <v>46428.57</v>
      </c>
      <c r="M606" s="26"/>
      <c r="N606" s="26"/>
      <c r="O606" s="26" t="s">
        <v>38</v>
      </c>
      <c r="P606" s="25" t="s">
        <v>82</v>
      </c>
      <c r="Q606" s="29">
        <v>0</v>
      </c>
    </row>
    <row r="607" spans="1:17" ht="64.5">
      <c r="A607" s="25" t="s">
        <v>1545</v>
      </c>
      <c r="B607" s="26" t="s">
        <v>116</v>
      </c>
      <c r="C607" s="27" t="s">
        <v>403</v>
      </c>
      <c r="D607" s="27" t="s">
        <v>404</v>
      </c>
      <c r="E607" s="27" t="s">
        <v>2129</v>
      </c>
      <c r="F607" s="27" t="s">
        <v>420</v>
      </c>
      <c r="G607" s="27" t="s">
        <v>89</v>
      </c>
      <c r="H607" s="27" t="s">
        <v>116</v>
      </c>
      <c r="I607" s="26">
        <v>1</v>
      </c>
      <c r="J607" s="28">
        <v>58035.71</v>
      </c>
      <c r="K607" s="28">
        <f t="shared" ref="K607" si="682">I607*J607</f>
        <v>58035.71</v>
      </c>
      <c r="L607" s="28">
        <f t="shared" ref="L607" si="683">K607</f>
        <v>58035.71</v>
      </c>
      <c r="M607" s="26"/>
      <c r="N607" s="26"/>
      <c r="O607" s="26" t="s">
        <v>38</v>
      </c>
      <c r="P607" s="25" t="s">
        <v>84</v>
      </c>
      <c r="Q607" s="29">
        <v>0</v>
      </c>
    </row>
    <row r="608" spans="1:17" ht="51.75">
      <c r="A608" s="25" t="s">
        <v>1545</v>
      </c>
      <c r="B608" s="26" t="s">
        <v>116</v>
      </c>
      <c r="C608" s="27" t="s">
        <v>403</v>
      </c>
      <c r="D608" s="27" t="s">
        <v>404</v>
      </c>
      <c r="E608" s="27" t="s">
        <v>2130</v>
      </c>
      <c r="F608" s="27" t="s">
        <v>421</v>
      </c>
      <c r="G608" s="27" t="s">
        <v>89</v>
      </c>
      <c r="H608" s="27" t="s">
        <v>116</v>
      </c>
      <c r="I608" s="26">
        <v>1</v>
      </c>
      <c r="J608" s="28">
        <v>34821.42</v>
      </c>
      <c r="K608" s="28">
        <f t="shared" ref="K608" si="684">I608*J608</f>
        <v>34821.42</v>
      </c>
      <c r="L608" s="28">
        <f t="shared" ref="L608" si="685">K608</f>
        <v>34821.42</v>
      </c>
      <c r="M608" s="26"/>
      <c r="N608" s="26"/>
      <c r="O608" s="26" t="s">
        <v>38</v>
      </c>
      <c r="P608" s="25" t="s">
        <v>86</v>
      </c>
      <c r="Q608" s="29">
        <v>0</v>
      </c>
    </row>
    <row r="609" spans="1:17" ht="64.5">
      <c r="A609" s="25" t="s">
        <v>1545</v>
      </c>
      <c r="B609" s="26" t="s">
        <v>116</v>
      </c>
      <c r="C609" s="27" t="s">
        <v>403</v>
      </c>
      <c r="D609" s="27" t="s">
        <v>404</v>
      </c>
      <c r="E609" s="27" t="s">
        <v>2131</v>
      </c>
      <c r="F609" s="27" t="s">
        <v>2501</v>
      </c>
      <c r="G609" s="27" t="s">
        <v>89</v>
      </c>
      <c r="H609" s="27" t="s">
        <v>116</v>
      </c>
      <c r="I609" s="26">
        <v>1</v>
      </c>
      <c r="J609" s="28">
        <v>34821.42</v>
      </c>
      <c r="K609" s="28">
        <f t="shared" ref="K609" si="686">I609*J609</f>
        <v>34821.42</v>
      </c>
      <c r="L609" s="28">
        <f t="shared" ref="L609" si="687">K609</f>
        <v>34821.42</v>
      </c>
      <c r="M609" s="26"/>
      <c r="N609" s="26"/>
      <c r="O609" s="26" t="s">
        <v>38</v>
      </c>
      <c r="P609" s="25" t="s">
        <v>87</v>
      </c>
      <c r="Q609" s="29">
        <v>0</v>
      </c>
    </row>
    <row r="610" spans="1:17" ht="39">
      <c r="A610" s="25" t="s">
        <v>1545</v>
      </c>
      <c r="B610" s="26" t="s">
        <v>116</v>
      </c>
      <c r="C610" s="27" t="s">
        <v>2013</v>
      </c>
      <c r="D610" s="27" t="s">
        <v>405</v>
      </c>
      <c r="E610" s="27" t="s">
        <v>2132</v>
      </c>
      <c r="F610" s="27" t="s">
        <v>422</v>
      </c>
      <c r="G610" s="27" t="s">
        <v>42</v>
      </c>
      <c r="H610" s="27" t="s">
        <v>116</v>
      </c>
      <c r="I610" s="26">
        <v>1</v>
      </c>
      <c r="J610" s="28">
        <v>241071.42</v>
      </c>
      <c r="K610" s="28">
        <f t="shared" si="625"/>
        <v>241071.42</v>
      </c>
      <c r="L610" s="28">
        <f t="shared" si="626"/>
        <v>241071.42</v>
      </c>
      <c r="M610" s="26"/>
      <c r="N610" s="26"/>
      <c r="O610" s="26" t="s">
        <v>48</v>
      </c>
      <c r="P610" s="25" t="s">
        <v>25</v>
      </c>
      <c r="Q610" s="29">
        <v>0</v>
      </c>
    </row>
    <row r="611" spans="1:17" ht="77.25">
      <c r="A611" s="25" t="s">
        <v>1545</v>
      </c>
      <c r="B611" s="26" t="s">
        <v>116</v>
      </c>
      <c r="C611" s="27" t="s">
        <v>3692</v>
      </c>
      <c r="D611" s="27" t="s">
        <v>3693</v>
      </c>
      <c r="E611" s="27" t="s">
        <v>3694</v>
      </c>
      <c r="F611" s="27" t="s">
        <v>3695</v>
      </c>
      <c r="G611" s="27" t="s">
        <v>42</v>
      </c>
      <c r="H611" s="27" t="s">
        <v>116</v>
      </c>
      <c r="I611" s="26">
        <v>1</v>
      </c>
      <c r="J611" s="28">
        <v>178571.42</v>
      </c>
      <c r="K611" s="28">
        <f t="shared" ref="K611" si="688">I611*J611</f>
        <v>178571.42</v>
      </c>
      <c r="L611" s="28">
        <f t="shared" ref="L611" si="689">K611</f>
        <v>178571.42</v>
      </c>
      <c r="M611" s="55"/>
      <c r="N611" s="55"/>
      <c r="O611" s="26" t="s">
        <v>48</v>
      </c>
      <c r="P611" s="25" t="s">
        <v>25</v>
      </c>
      <c r="Q611" s="29">
        <v>0</v>
      </c>
    </row>
    <row r="612" spans="1:17" ht="77.25" customHeight="1">
      <c r="A612" s="25" t="s">
        <v>1545</v>
      </c>
      <c r="B612" s="27" t="s">
        <v>116</v>
      </c>
      <c r="C612" s="27" t="s">
        <v>2954</v>
      </c>
      <c r="D612" s="27" t="s">
        <v>2955</v>
      </c>
      <c r="E612" s="27" t="s">
        <v>2956</v>
      </c>
      <c r="F612" s="27" t="s">
        <v>2957</v>
      </c>
      <c r="G612" s="27" t="s">
        <v>89</v>
      </c>
      <c r="H612" s="27" t="s">
        <v>116</v>
      </c>
      <c r="I612" s="26">
        <v>1</v>
      </c>
      <c r="J612" s="28">
        <v>1607142.85</v>
      </c>
      <c r="K612" s="28">
        <f t="shared" ref="K612" si="690">I612*J612</f>
        <v>1607142.85</v>
      </c>
      <c r="L612" s="28">
        <f t="shared" ref="L612" si="691">K612</f>
        <v>1607142.85</v>
      </c>
      <c r="M612" s="45"/>
      <c r="N612" s="45"/>
      <c r="O612" s="26" t="s">
        <v>47</v>
      </c>
      <c r="P612" s="25" t="s">
        <v>25</v>
      </c>
      <c r="Q612" s="29">
        <v>0</v>
      </c>
    </row>
    <row r="613" spans="1:17" ht="66.75" customHeight="1">
      <c r="A613" s="25" t="s">
        <v>1545</v>
      </c>
      <c r="B613" s="27" t="s">
        <v>5</v>
      </c>
      <c r="C613" s="27" t="s">
        <v>2962</v>
      </c>
      <c r="D613" s="27" t="s">
        <v>2963</v>
      </c>
      <c r="E613" s="27" t="s">
        <v>2964</v>
      </c>
      <c r="F613" s="27" t="s">
        <v>2965</v>
      </c>
      <c r="G613" s="27" t="s">
        <v>42</v>
      </c>
      <c r="H613" s="27" t="s">
        <v>21</v>
      </c>
      <c r="I613" s="26">
        <v>1</v>
      </c>
      <c r="J613" s="28">
        <v>312500</v>
      </c>
      <c r="K613" s="28">
        <f t="shared" ref="K613" si="692">I613*J613</f>
        <v>312500</v>
      </c>
      <c r="L613" s="28">
        <f t="shared" ref="L613" si="693">K613</f>
        <v>312500</v>
      </c>
      <c r="M613" s="26"/>
      <c r="N613" s="26"/>
      <c r="O613" s="26" t="s">
        <v>47</v>
      </c>
      <c r="P613" s="25" t="s">
        <v>25</v>
      </c>
      <c r="Q613" s="29">
        <v>0</v>
      </c>
    </row>
    <row r="614" spans="1:17" ht="69" customHeight="1">
      <c r="A614" s="25" t="s">
        <v>1545</v>
      </c>
      <c r="B614" s="27" t="s">
        <v>90</v>
      </c>
      <c r="C614" s="27" t="s">
        <v>2972</v>
      </c>
      <c r="D614" s="27" t="s">
        <v>2973</v>
      </c>
      <c r="E614" s="27" t="s">
        <v>2974</v>
      </c>
      <c r="F614" s="27" t="s">
        <v>2975</v>
      </c>
      <c r="G614" s="27" t="s">
        <v>31</v>
      </c>
      <c r="H614" s="27" t="s">
        <v>71</v>
      </c>
      <c r="I614" s="26">
        <v>1</v>
      </c>
      <c r="J614" s="28">
        <v>11160714.279999999</v>
      </c>
      <c r="K614" s="28">
        <f t="shared" ref="K614" si="694">I614*J614</f>
        <v>11160714.279999999</v>
      </c>
      <c r="L614" s="28">
        <f t="shared" ref="L614" si="695">K614</f>
        <v>11160714.279999999</v>
      </c>
      <c r="M614" s="26"/>
      <c r="N614" s="26"/>
      <c r="O614" s="26" t="s">
        <v>46</v>
      </c>
      <c r="P614" s="25">
        <v>751410000</v>
      </c>
      <c r="Q614" s="29">
        <v>0</v>
      </c>
    </row>
    <row r="615" spans="1:17" ht="69" customHeight="1">
      <c r="A615" s="25" t="s">
        <v>1545</v>
      </c>
      <c r="B615" s="27" t="s">
        <v>90</v>
      </c>
      <c r="C615" s="27" t="s">
        <v>2972</v>
      </c>
      <c r="D615" s="27" t="s">
        <v>2973</v>
      </c>
      <c r="E615" s="27" t="s">
        <v>3834</v>
      </c>
      <c r="F615" s="27" t="s">
        <v>3835</v>
      </c>
      <c r="G615" s="27" t="s">
        <v>31</v>
      </c>
      <c r="H615" s="27" t="s">
        <v>71</v>
      </c>
      <c r="I615" s="26">
        <v>1</v>
      </c>
      <c r="J615" s="28">
        <v>6250000</v>
      </c>
      <c r="K615" s="28">
        <f t="shared" ref="K615" si="696">I615*J615</f>
        <v>6250000</v>
      </c>
      <c r="L615" s="26">
        <f t="shared" ref="L615" si="697">K615</f>
        <v>6250000</v>
      </c>
      <c r="M615" s="71"/>
      <c r="N615" s="73"/>
      <c r="O615" s="30" t="s">
        <v>96</v>
      </c>
      <c r="P615" s="25">
        <v>354030100</v>
      </c>
      <c r="Q615" s="29">
        <v>0</v>
      </c>
    </row>
    <row r="616" spans="1:17" ht="69" customHeight="1">
      <c r="A616" s="25" t="s">
        <v>1545</v>
      </c>
      <c r="B616" s="27" t="s">
        <v>90</v>
      </c>
      <c r="C616" s="27" t="s">
        <v>2972</v>
      </c>
      <c r="D616" s="27" t="s">
        <v>2973</v>
      </c>
      <c r="E616" s="27" t="s">
        <v>3926</v>
      </c>
      <c r="F616" s="27" t="s">
        <v>3927</v>
      </c>
      <c r="G616" s="27" t="s">
        <v>31</v>
      </c>
      <c r="H616" s="27" t="s">
        <v>71</v>
      </c>
      <c r="I616" s="26">
        <v>1</v>
      </c>
      <c r="J616" s="28">
        <v>6250000</v>
      </c>
      <c r="K616" s="28">
        <f t="shared" ref="K616" si="698">I616*J616</f>
        <v>6250000</v>
      </c>
      <c r="L616" s="26">
        <f t="shared" ref="L616" si="699">K616</f>
        <v>6250000</v>
      </c>
      <c r="M616" s="75"/>
      <c r="N616" s="76"/>
      <c r="O616" s="30" t="s">
        <v>96</v>
      </c>
      <c r="P616" s="25">
        <v>191010000</v>
      </c>
      <c r="Q616" s="29">
        <v>0</v>
      </c>
    </row>
    <row r="617" spans="1:17" ht="69" customHeight="1">
      <c r="A617" s="25" t="s">
        <v>1545</v>
      </c>
      <c r="B617" s="27" t="s">
        <v>5</v>
      </c>
      <c r="C617" s="27" t="s">
        <v>2962</v>
      </c>
      <c r="D617" s="27" t="s">
        <v>2963</v>
      </c>
      <c r="E617" s="27" t="s">
        <v>3880</v>
      </c>
      <c r="F617" s="27" t="s">
        <v>3881</v>
      </c>
      <c r="G617" s="27" t="s">
        <v>89</v>
      </c>
      <c r="H617" s="27" t="s">
        <v>21</v>
      </c>
      <c r="I617" s="26">
        <v>1</v>
      </c>
      <c r="J617" s="28">
        <v>669642.85</v>
      </c>
      <c r="K617" s="28">
        <f t="shared" ref="K617" si="700">I617*J617</f>
        <v>669642.85</v>
      </c>
      <c r="L617" s="26">
        <f t="shared" ref="L617" si="701">K617</f>
        <v>669642.85</v>
      </c>
      <c r="M617" s="75"/>
      <c r="N617" s="76"/>
      <c r="O617" s="30" t="s">
        <v>96</v>
      </c>
      <c r="P617" s="25">
        <v>354030100</v>
      </c>
      <c r="Q617" s="29">
        <v>0</v>
      </c>
    </row>
    <row r="618" spans="1:17" ht="69" customHeight="1">
      <c r="A618" s="25" t="s">
        <v>1545</v>
      </c>
      <c r="B618" s="27" t="s">
        <v>5</v>
      </c>
      <c r="C618" s="27" t="s">
        <v>3876</v>
      </c>
      <c r="D618" s="27" t="s">
        <v>3877</v>
      </c>
      <c r="E618" s="27" t="s">
        <v>3878</v>
      </c>
      <c r="F618" s="27" t="s">
        <v>3879</v>
      </c>
      <c r="G618" s="27" t="s">
        <v>89</v>
      </c>
      <c r="H618" s="27" t="s">
        <v>21</v>
      </c>
      <c r="I618" s="26">
        <v>1</v>
      </c>
      <c r="J618" s="28">
        <v>770080.8</v>
      </c>
      <c r="K618" s="28">
        <f t="shared" ref="K618" si="702">I618*J618</f>
        <v>770080.8</v>
      </c>
      <c r="L618" s="28">
        <f t="shared" ref="L618" si="703">K618</f>
        <v>770080.8</v>
      </c>
      <c r="M618" s="75"/>
      <c r="N618" s="76"/>
      <c r="O618" s="30" t="s">
        <v>115</v>
      </c>
      <c r="P618" s="25">
        <v>354030100</v>
      </c>
      <c r="Q618" s="29">
        <v>0</v>
      </c>
    </row>
    <row r="619" spans="1:17" ht="80.25" customHeight="1">
      <c r="A619" s="25" t="s">
        <v>1545</v>
      </c>
      <c r="B619" s="27" t="s">
        <v>5</v>
      </c>
      <c r="C619" s="27" t="s">
        <v>2962</v>
      </c>
      <c r="D619" s="27" t="s">
        <v>2963</v>
      </c>
      <c r="E619" s="27" t="s">
        <v>3959</v>
      </c>
      <c r="F619" s="27" t="s">
        <v>3960</v>
      </c>
      <c r="G619" s="27" t="s">
        <v>89</v>
      </c>
      <c r="H619" s="27" t="s">
        <v>21</v>
      </c>
      <c r="I619" s="26">
        <v>1</v>
      </c>
      <c r="J619" s="28">
        <v>2678571.42</v>
      </c>
      <c r="K619" s="28">
        <f t="shared" ref="K619" si="704">I619*J619</f>
        <v>2678571.42</v>
      </c>
      <c r="L619" s="28">
        <f t="shared" ref="L619" si="705">K619</f>
        <v>2678571.42</v>
      </c>
      <c r="M619" s="75"/>
      <c r="N619" s="76"/>
      <c r="O619" s="30" t="s">
        <v>96</v>
      </c>
      <c r="P619" s="25">
        <v>191010000</v>
      </c>
      <c r="Q619" s="29">
        <v>0</v>
      </c>
    </row>
    <row r="620" spans="1:17" ht="63" customHeight="1">
      <c r="A620" s="25" t="s">
        <v>1545</v>
      </c>
      <c r="B620" s="27" t="s">
        <v>5</v>
      </c>
      <c r="C620" s="27" t="s">
        <v>3876</v>
      </c>
      <c r="D620" s="27" t="s">
        <v>3877</v>
      </c>
      <c r="E620" s="27" t="s">
        <v>3961</v>
      </c>
      <c r="F620" s="27" t="s">
        <v>3962</v>
      </c>
      <c r="G620" s="27" t="s">
        <v>89</v>
      </c>
      <c r="H620" s="27" t="s">
        <v>21</v>
      </c>
      <c r="I620" s="26">
        <v>1</v>
      </c>
      <c r="J620" s="28">
        <v>770080.8</v>
      </c>
      <c r="K620" s="28">
        <f t="shared" ref="K620" si="706">I620*J620</f>
        <v>770080.8</v>
      </c>
      <c r="L620" s="28">
        <f t="shared" ref="L620" si="707">K620</f>
        <v>770080.8</v>
      </c>
      <c r="M620" s="75"/>
      <c r="N620" s="76"/>
      <c r="O620" s="30" t="s">
        <v>115</v>
      </c>
      <c r="P620" s="25">
        <v>191010000</v>
      </c>
      <c r="Q620" s="29">
        <v>0</v>
      </c>
    </row>
    <row r="621" spans="1:17" ht="67.5" customHeight="1">
      <c r="A621" s="25" t="s">
        <v>1545</v>
      </c>
      <c r="B621" s="27" t="s">
        <v>5</v>
      </c>
      <c r="C621" s="27" t="s">
        <v>2962</v>
      </c>
      <c r="D621" s="27" t="s">
        <v>2963</v>
      </c>
      <c r="E621" s="27" t="s">
        <v>3963</v>
      </c>
      <c r="F621" s="27" t="s">
        <v>3964</v>
      </c>
      <c r="G621" s="27" t="s">
        <v>89</v>
      </c>
      <c r="H621" s="27" t="s">
        <v>21</v>
      </c>
      <c r="I621" s="26">
        <v>1</v>
      </c>
      <c r="J621" s="28">
        <v>669642.85</v>
      </c>
      <c r="K621" s="28">
        <f t="shared" ref="K621" si="708">I621*J621</f>
        <v>669642.85</v>
      </c>
      <c r="L621" s="28">
        <f t="shared" ref="L621" si="709">K621</f>
        <v>669642.85</v>
      </c>
      <c r="M621" s="75"/>
      <c r="N621" s="76"/>
      <c r="O621" s="30" t="s">
        <v>96</v>
      </c>
      <c r="P621" s="25">
        <v>191010000</v>
      </c>
      <c r="Q621" s="29">
        <v>0</v>
      </c>
    </row>
    <row r="622" spans="1:17" ht="83.25" customHeight="1">
      <c r="A622" s="25" t="s">
        <v>1545</v>
      </c>
      <c r="B622" s="27" t="s">
        <v>5</v>
      </c>
      <c r="C622" s="27" t="s">
        <v>2962</v>
      </c>
      <c r="D622" s="27" t="s">
        <v>2963</v>
      </c>
      <c r="E622" s="27" t="s">
        <v>3874</v>
      </c>
      <c r="F622" s="27" t="s">
        <v>3875</v>
      </c>
      <c r="G622" s="27" t="s">
        <v>89</v>
      </c>
      <c r="H622" s="27" t="s">
        <v>21</v>
      </c>
      <c r="I622" s="26">
        <v>1</v>
      </c>
      <c r="J622" s="28">
        <v>2678571.42</v>
      </c>
      <c r="K622" s="28">
        <f t="shared" ref="K622" si="710">I622*J622</f>
        <v>2678571.42</v>
      </c>
      <c r="L622" s="26">
        <f t="shared" ref="L622" si="711">K622</f>
        <v>2678571.42</v>
      </c>
      <c r="M622" s="75"/>
      <c r="N622" s="76"/>
      <c r="O622" s="30" t="s">
        <v>96</v>
      </c>
      <c r="P622" s="25">
        <v>354030100</v>
      </c>
      <c r="Q622" s="29">
        <v>0</v>
      </c>
    </row>
    <row r="623" spans="1:17" ht="39">
      <c r="A623" s="25" t="s">
        <v>1545</v>
      </c>
      <c r="B623" s="26" t="s">
        <v>90</v>
      </c>
      <c r="C623" s="27" t="s">
        <v>406</v>
      </c>
      <c r="D623" s="27" t="s">
        <v>406</v>
      </c>
      <c r="E623" s="27" t="s">
        <v>2133</v>
      </c>
      <c r="F623" s="27" t="s">
        <v>423</v>
      </c>
      <c r="G623" s="27" t="s">
        <v>89</v>
      </c>
      <c r="H623" s="27" t="s">
        <v>425</v>
      </c>
      <c r="I623" s="26">
        <v>25620</v>
      </c>
      <c r="J623" s="28">
        <v>142.85</v>
      </c>
      <c r="K623" s="28">
        <f t="shared" ref="K623" si="712">I623*J623</f>
        <v>3659817</v>
      </c>
      <c r="L623" s="28">
        <f t="shared" ref="L623" si="713">K623</f>
        <v>3659817</v>
      </c>
      <c r="M623" s="26"/>
      <c r="N623" s="26"/>
      <c r="O623" s="26" t="s">
        <v>40</v>
      </c>
      <c r="P623" s="25" t="s">
        <v>25</v>
      </c>
      <c r="Q623" s="29">
        <v>3</v>
      </c>
    </row>
    <row r="624" spans="1:17" ht="39">
      <c r="A624" s="25" t="s">
        <v>1545</v>
      </c>
      <c r="B624" s="26" t="s">
        <v>90</v>
      </c>
      <c r="C624" s="27" t="s">
        <v>406</v>
      </c>
      <c r="D624" s="27" t="s">
        <v>406</v>
      </c>
      <c r="E624" s="27" t="s">
        <v>2502</v>
      </c>
      <c r="F624" s="27" t="s">
        <v>2503</v>
      </c>
      <c r="G624" s="27" t="s">
        <v>89</v>
      </c>
      <c r="H624" s="27" t="s">
        <v>425</v>
      </c>
      <c r="I624" s="26">
        <v>9720</v>
      </c>
      <c r="J624" s="28">
        <v>142.85</v>
      </c>
      <c r="K624" s="28">
        <f t="shared" ref="K624:K628" si="714">I624*J624</f>
        <v>1388502</v>
      </c>
      <c r="L624" s="28">
        <f t="shared" ref="L624:L628" si="715">K624</f>
        <v>1388502</v>
      </c>
      <c r="M624" s="26"/>
      <c r="N624" s="26"/>
      <c r="O624" s="26" t="s">
        <v>40</v>
      </c>
      <c r="P624" s="25" t="s">
        <v>88</v>
      </c>
      <c r="Q624" s="29">
        <v>3</v>
      </c>
    </row>
    <row r="625" spans="1:17" ht="58.5" customHeight="1">
      <c r="A625" s="25" t="s">
        <v>1545</v>
      </c>
      <c r="B625" s="26" t="s">
        <v>90</v>
      </c>
      <c r="C625" s="27" t="s">
        <v>406</v>
      </c>
      <c r="D625" s="27" t="s">
        <v>406</v>
      </c>
      <c r="E625" s="27" t="s">
        <v>3899</v>
      </c>
      <c r="F625" s="27" t="s">
        <v>3900</v>
      </c>
      <c r="G625" s="27" t="s">
        <v>89</v>
      </c>
      <c r="H625" s="27" t="s">
        <v>425</v>
      </c>
      <c r="I625" s="26">
        <v>2000</v>
      </c>
      <c r="J625" s="28">
        <v>142.85</v>
      </c>
      <c r="K625" s="28">
        <f t="shared" si="714"/>
        <v>285700</v>
      </c>
      <c r="L625" s="28">
        <f t="shared" si="715"/>
        <v>285700</v>
      </c>
      <c r="M625" s="74"/>
      <c r="N625" s="74"/>
      <c r="O625" s="26" t="s">
        <v>96</v>
      </c>
      <c r="P625" s="25">
        <v>391010000</v>
      </c>
      <c r="Q625" s="29">
        <v>0</v>
      </c>
    </row>
    <row r="626" spans="1:17" ht="53.25" customHeight="1">
      <c r="A626" s="25" t="s">
        <v>1545</v>
      </c>
      <c r="B626" s="26" t="s">
        <v>90</v>
      </c>
      <c r="C626" s="27" t="s">
        <v>3867</v>
      </c>
      <c r="D626" s="27" t="s">
        <v>3867</v>
      </c>
      <c r="E626" s="27" t="s">
        <v>3868</v>
      </c>
      <c r="F626" s="27" t="s">
        <v>3869</v>
      </c>
      <c r="G626" s="27" t="s">
        <v>42</v>
      </c>
      <c r="H626" s="27" t="s">
        <v>71</v>
      </c>
      <c r="I626" s="26">
        <v>13</v>
      </c>
      <c r="J626" s="28">
        <v>14054.23</v>
      </c>
      <c r="K626" s="28">
        <f t="shared" ref="K626" si="716">I626*J626</f>
        <v>182704.99</v>
      </c>
      <c r="L626" s="28">
        <f t="shared" ref="L626" si="717">K626</f>
        <v>182704.99</v>
      </c>
      <c r="M626" s="34"/>
      <c r="N626" s="34"/>
      <c r="O626" s="26" t="s">
        <v>96</v>
      </c>
      <c r="P626" s="25">
        <v>354030100</v>
      </c>
      <c r="Q626" s="29">
        <v>0</v>
      </c>
    </row>
    <row r="627" spans="1:17" ht="53.25" customHeight="1">
      <c r="A627" s="25" t="s">
        <v>1545</v>
      </c>
      <c r="B627" s="26" t="s">
        <v>90</v>
      </c>
      <c r="C627" s="27" t="s">
        <v>3867</v>
      </c>
      <c r="D627" s="27" t="s">
        <v>3867</v>
      </c>
      <c r="E627" s="27" t="s">
        <v>3955</v>
      </c>
      <c r="F627" s="27" t="s">
        <v>3956</v>
      </c>
      <c r="G627" s="27" t="s">
        <v>42</v>
      </c>
      <c r="H627" s="27" t="s">
        <v>71</v>
      </c>
      <c r="I627" s="26">
        <v>14</v>
      </c>
      <c r="J627" s="28">
        <v>14054.23</v>
      </c>
      <c r="K627" s="28">
        <f t="shared" ref="K627" si="718">I627*J627</f>
        <v>196759.22</v>
      </c>
      <c r="L627" s="28">
        <f t="shared" ref="L627" si="719">K627</f>
        <v>196759.22</v>
      </c>
      <c r="M627" s="34"/>
      <c r="N627" s="34"/>
      <c r="O627" s="26" t="s">
        <v>96</v>
      </c>
      <c r="P627" s="25">
        <v>191010000</v>
      </c>
      <c r="Q627" s="29">
        <v>0</v>
      </c>
    </row>
    <row r="628" spans="1:17" ht="57" customHeight="1">
      <c r="A628" s="25" t="s">
        <v>1545</v>
      </c>
      <c r="B628" s="26" t="s">
        <v>90</v>
      </c>
      <c r="C628" s="27" t="s">
        <v>3864</v>
      </c>
      <c r="D628" s="27" t="s">
        <v>3864</v>
      </c>
      <c r="E628" s="27" t="s">
        <v>3865</v>
      </c>
      <c r="F628" s="27" t="s">
        <v>3866</v>
      </c>
      <c r="G628" s="27" t="s">
        <v>89</v>
      </c>
      <c r="H628" s="27" t="s">
        <v>71</v>
      </c>
      <c r="I628" s="26">
        <v>1</v>
      </c>
      <c r="J628" s="28">
        <v>3081803.57</v>
      </c>
      <c r="K628" s="28">
        <f t="shared" si="714"/>
        <v>3081803.57</v>
      </c>
      <c r="L628" s="28">
        <f t="shared" si="715"/>
        <v>3081803.57</v>
      </c>
      <c r="M628" s="74"/>
      <c r="N628" s="74"/>
      <c r="O628" s="26" t="s">
        <v>96</v>
      </c>
      <c r="P628" s="25">
        <v>354030100</v>
      </c>
      <c r="Q628" s="29">
        <v>0</v>
      </c>
    </row>
    <row r="629" spans="1:17" ht="57" customHeight="1">
      <c r="A629" s="25" t="s">
        <v>1545</v>
      </c>
      <c r="B629" s="26" t="s">
        <v>90</v>
      </c>
      <c r="C629" s="27" t="s">
        <v>3864</v>
      </c>
      <c r="D629" s="27" t="s">
        <v>3864</v>
      </c>
      <c r="E629" s="27" t="s">
        <v>3953</v>
      </c>
      <c r="F629" s="27" t="s">
        <v>3954</v>
      </c>
      <c r="G629" s="27" t="s">
        <v>89</v>
      </c>
      <c r="H629" s="27" t="s">
        <v>71</v>
      </c>
      <c r="I629" s="26">
        <v>1</v>
      </c>
      <c r="J629" s="28">
        <v>3081803.57</v>
      </c>
      <c r="K629" s="28">
        <f t="shared" ref="K629" si="720">I629*J629</f>
        <v>3081803.57</v>
      </c>
      <c r="L629" s="28">
        <f t="shared" ref="L629" si="721">K629</f>
        <v>3081803.57</v>
      </c>
      <c r="M629" s="74"/>
      <c r="N629" s="74"/>
      <c r="O629" s="26" t="s">
        <v>96</v>
      </c>
      <c r="P629" s="25">
        <v>191010000</v>
      </c>
      <c r="Q629" s="29">
        <v>0</v>
      </c>
    </row>
    <row r="630" spans="1:17" ht="51.75">
      <c r="A630" s="25" t="s">
        <v>1545</v>
      </c>
      <c r="B630" s="26" t="s">
        <v>90</v>
      </c>
      <c r="C630" s="27" t="s">
        <v>407</v>
      </c>
      <c r="D630" s="27" t="s">
        <v>408</v>
      </c>
      <c r="E630" s="27" t="s">
        <v>2134</v>
      </c>
      <c r="F630" s="27" t="s">
        <v>424</v>
      </c>
      <c r="G630" s="27" t="s">
        <v>89</v>
      </c>
      <c r="H630" s="27" t="s">
        <v>425</v>
      </c>
      <c r="I630" s="26">
        <v>600</v>
      </c>
      <c r="J630" s="28">
        <v>123.21</v>
      </c>
      <c r="K630" s="28">
        <f t="shared" ref="K630" si="722">I630*J630</f>
        <v>73926</v>
      </c>
      <c r="L630" s="28">
        <f t="shared" ref="L630" si="723">K630</f>
        <v>73926</v>
      </c>
      <c r="M630" s="26"/>
      <c r="N630" s="26"/>
      <c r="O630" s="26" t="s">
        <v>38</v>
      </c>
      <c r="P630" s="25" t="s">
        <v>25</v>
      </c>
      <c r="Q630" s="29">
        <v>3</v>
      </c>
    </row>
    <row r="631" spans="1:17" ht="68.25" customHeight="1">
      <c r="A631" s="25" t="s">
        <v>1545</v>
      </c>
      <c r="B631" s="26" t="s">
        <v>90</v>
      </c>
      <c r="C631" s="27" t="s">
        <v>407</v>
      </c>
      <c r="D631" s="27" t="s">
        <v>408</v>
      </c>
      <c r="E631" s="27" t="s">
        <v>3836</v>
      </c>
      <c r="F631" s="27" t="s">
        <v>3837</v>
      </c>
      <c r="G631" s="27" t="s">
        <v>89</v>
      </c>
      <c r="H631" s="27" t="s">
        <v>425</v>
      </c>
      <c r="I631" s="26">
        <v>2666.5</v>
      </c>
      <c r="J631" s="28">
        <v>142.85</v>
      </c>
      <c r="K631" s="28">
        <f t="shared" ref="K631" si="724">I631*J631</f>
        <v>380909.52499999997</v>
      </c>
      <c r="L631" s="28">
        <f t="shared" ref="L631" si="725">K631</f>
        <v>380909.52499999997</v>
      </c>
      <c r="M631" s="72"/>
      <c r="N631" s="72"/>
      <c r="O631" s="26" t="s">
        <v>96</v>
      </c>
      <c r="P631" s="25">
        <v>354030100</v>
      </c>
      <c r="Q631" s="29">
        <v>0</v>
      </c>
    </row>
    <row r="632" spans="1:17" ht="68.25" customHeight="1">
      <c r="A632" s="25" t="s">
        <v>1545</v>
      </c>
      <c r="B632" s="26" t="s">
        <v>90</v>
      </c>
      <c r="C632" s="27" t="s">
        <v>407</v>
      </c>
      <c r="D632" s="27" t="s">
        <v>408</v>
      </c>
      <c r="E632" s="27" t="s">
        <v>3928</v>
      </c>
      <c r="F632" s="27" t="s">
        <v>3929</v>
      </c>
      <c r="G632" s="27" t="s">
        <v>89</v>
      </c>
      <c r="H632" s="27" t="s">
        <v>425</v>
      </c>
      <c r="I632" s="26">
        <v>2666.5</v>
      </c>
      <c r="J632" s="28">
        <v>142.85</v>
      </c>
      <c r="K632" s="28">
        <f t="shared" ref="K632" si="726">I632*J632</f>
        <v>380909.52499999997</v>
      </c>
      <c r="L632" s="28">
        <f t="shared" ref="L632" si="727">K632</f>
        <v>380909.52499999997</v>
      </c>
      <c r="M632" s="74"/>
      <c r="N632" s="74"/>
      <c r="O632" s="26" t="s">
        <v>96</v>
      </c>
      <c r="P632" s="25">
        <v>191010000</v>
      </c>
      <c r="Q632" s="29">
        <v>0</v>
      </c>
    </row>
    <row r="633" spans="1:17" ht="60" customHeight="1">
      <c r="A633" s="25" t="s">
        <v>1545</v>
      </c>
      <c r="B633" s="26" t="s">
        <v>90</v>
      </c>
      <c r="C633" s="27" t="s">
        <v>3870</v>
      </c>
      <c r="D633" s="27" t="s">
        <v>3871</v>
      </c>
      <c r="E633" s="27" t="s">
        <v>3872</v>
      </c>
      <c r="F633" s="27" t="s">
        <v>3873</v>
      </c>
      <c r="G633" s="27" t="s">
        <v>42</v>
      </c>
      <c r="H633" s="27" t="s">
        <v>71</v>
      </c>
      <c r="I633" s="26">
        <v>1</v>
      </c>
      <c r="J633" s="28">
        <v>160714.28</v>
      </c>
      <c r="K633" s="28">
        <f t="shared" ref="K633" si="728">I633*J633</f>
        <v>160714.28</v>
      </c>
      <c r="L633" s="28">
        <f t="shared" ref="L633" si="729">K633</f>
        <v>160714.28</v>
      </c>
      <c r="M633" s="74"/>
      <c r="N633" s="74"/>
      <c r="O633" s="26" t="s">
        <v>96</v>
      </c>
      <c r="P633" s="25">
        <v>354030100</v>
      </c>
      <c r="Q633" s="29">
        <v>0</v>
      </c>
    </row>
    <row r="634" spans="1:17" ht="60" customHeight="1">
      <c r="A634" s="25" t="s">
        <v>1545</v>
      </c>
      <c r="B634" s="26" t="s">
        <v>90</v>
      </c>
      <c r="C634" s="27" t="s">
        <v>3870</v>
      </c>
      <c r="D634" s="27" t="s">
        <v>3871</v>
      </c>
      <c r="E634" s="27" t="s">
        <v>3957</v>
      </c>
      <c r="F634" s="27" t="s">
        <v>3958</v>
      </c>
      <c r="G634" s="27" t="s">
        <v>42</v>
      </c>
      <c r="H634" s="27" t="s">
        <v>71</v>
      </c>
      <c r="I634" s="26">
        <v>1</v>
      </c>
      <c r="J634" s="28">
        <v>160714.28</v>
      </c>
      <c r="K634" s="28">
        <f t="shared" ref="K634" si="730">I634*J634</f>
        <v>160714.28</v>
      </c>
      <c r="L634" s="28">
        <f t="shared" ref="L634" si="731">K634</f>
        <v>160714.28</v>
      </c>
      <c r="M634" s="74"/>
      <c r="N634" s="74"/>
      <c r="O634" s="26" t="s">
        <v>96</v>
      </c>
      <c r="P634" s="25">
        <v>191010000</v>
      </c>
      <c r="Q634" s="29">
        <v>0</v>
      </c>
    </row>
    <row r="635" spans="1:17" ht="53.25" customHeight="1">
      <c r="A635" s="25" t="s">
        <v>1545</v>
      </c>
      <c r="B635" s="26" t="s">
        <v>90</v>
      </c>
      <c r="C635" s="27" t="s">
        <v>3901</v>
      </c>
      <c r="D635" s="27" t="s">
        <v>3901</v>
      </c>
      <c r="E635" s="27" t="s">
        <v>3902</v>
      </c>
      <c r="F635" s="27" t="s">
        <v>3903</v>
      </c>
      <c r="G635" s="27" t="s">
        <v>42</v>
      </c>
      <c r="H635" s="27" t="s">
        <v>71</v>
      </c>
      <c r="I635" s="26">
        <v>1</v>
      </c>
      <c r="J635" s="28">
        <v>44642.85</v>
      </c>
      <c r="K635" s="28">
        <f t="shared" ref="K635" si="732">I635*J635</f>
        <v>44642.85</v>
      </c>
      <c r="L635" s="28">
        <f t="shared" ref="L635" si="733">K635</f>
        <v>44642.85</v>
      </c>
      <c r="M635" s="74"/>
      <c r="N635" s="74"/>
      <c r="O635" s="26" t="s">
        <v>96</v>
      </c>
      <c r="P635" s="25">
        <v>391010000</v>
      </c>
      <c r="Q635" s="29">
        <v>100</v>
      </c>
    </row>
    <row r="636" spans="1:17" ht="78.75" customHeight="1">
      <c r="A636" s="25" t="s">
        <v>1545</v>
      </c>
      <c r="B636" s="26" t="s">
        <v>90</v>
      </c>
      <c r="C636" s="27" t="s">
        <v>426</v>
      </c>
      <c r="D636" s="27" t="s">
        <v>427</v>
      </c>
      <c r="E636" s="27" t="s">
        <v>426</v>
      </c>
      <c r="F636" s="27" t="s">
        <v>451</v>
      </c>
      <c r="G636" s="27" t="s">
        <v>89</v>
      </c>
      <c r="H636" s="27" t="s">
        <v>71</v>
      </c>
      <c r="I636" s="26">
        <v>2823</v>
      </c>
      <c r="J636" s="28">
        <v>424.1</v>
      </c>
      <c r="K636" s="28">
        <f t="shared" ref="K636" si="734">I636*J636</f>
        <v>1197234.3</v>
      </c>
      <c r="L636" s="28">
        <f t="shared" ref="L636" si="735">K636</f>
        <v>1197234.3</v>
      </c>
      <c r="M636" s="45"/>
      <c r="N636" s="45"/>
      <c r="O636" s="26" t="s">
        <v>47</v>
      </c>
      <c r="P636" s="25" t="s">
        <v>25</v>
      </c>
      <c r="Q636" s="29">
        <v>0</v>
      </c>
    </row>
    <row r="637" spans="1:17" ht="59.25" customHeight="1">
      <c r="A637" s="25" t="s">
        <v>1545</v>
      </c>
      <c r="B637" s="26" t="s">
        <v>90</v>
      </c>
      <c r="C637" s="27" t="s">
        <v>426</v>
      </c>
      <c r="D637" s="27" t="s">
        <v>427</v>
      </c>
      <c r="E637" s="27" t="s">
        <v>2135</v>
      </c>
      <c r="F637" s="27" t="s">
        <v>452</v>
      </c>
      <c r="G637" s="27" t="s">
        <v>89</v>
      </c>
      <c r="H637" s="27" t="s">
        <v>71</v>
      </c>
      <c r="I637" s="26">
        <v>80</v>
      </c>
      <c r="J637" s="28">
        <v>424.1</v>
      </c>
      <c r="K637" s="28">
        <f t="shared" ref="K637" si="736">I637*J637</f>
        <v>33928</v>
      </c>
      <c r="L637" s="28">
        <f t="shared" ref="L637" si="737">K637</f>
        <v>33928</v>
      </c>
      <c r="M637" s="45"/>
      <c r="N637" s="45"/>
      <c r="O637" s="26" t="s">
        <v>47</v>
      </c>
      <c r="P637" s="25" t="s">
        <v>25</v>
      </c>
      <c r="Q637" s="29">
        <v>0</v>
      </c>
    </row>
    <row r="638" spans="1:17" ht="39">
      <c r="A638" s="25" t="s">
        <v>1545</v>
      </c>
      <c r="B638" s="26" t="s">
        <v>90</v>
      </c>
      <c r="C638" s="27" t="s">
        <v>426</v>
      </c>
      <c r="D638" s="27" t="s">
        <v>427</v>
      </c>
      <c r="E638" s="27" t="s">
        <v>453</v>
      </c>
      <c r="F638" s="27" t="s">
        <v>454</v>
      </c>
      <c r="G638" s="27" t="s">
        <v>89</v>
      </c>
      <c r="H638" s="27" t="s">
        <v>71</v>
      </c>
      <c r="I638" s="26">
        <v>240</v>
      </c>
      <c r="J638" s="28">
        <v>875</v>
      </c>
      <c r="K638" s="28">
        <f t="shared" ref="K638" si="738">I638*J638</f>
        <v>210000</v>
      </c>
      <c r="L638" s="28">
        <f t="shared" ref="L638" si="739">K638</f>
        <v>210000</v>
      </c>
      <c r="M638" s="26"/>
      <c r="N638" s="26"/>
      <c r="O638" s="26" t="s">
        <v>27</v>
      </c>
      <c r="P638" s="25" t="s">
        <v>25</v>
      </c>
      <c r="Q638" s="29">
        <v>0</v>
      </c>
    </row>
    <row r="639" spans="1:17" ht="51.75">
      <c r="A639" s="25" t="s">
        <v>1545</v>
      </c>
      <c r="B639" s="26" t="s">
        <v>90</v>
      </c>
      <c r="C639" s="27" t="s">
        <v>428</v>
      </c>
      <c r="D639" s="27" t="s">
        <v>429</v>
      </c>
      <c r="E639" s="27" t="s">
        <v>2136</v>
      </c>
      <c r="F639" s="27" t="s">
        <v>455</v>
      </c>
      <c r="G639" s="27" t="s">
        <v>42</v>
      </c>
      <c r="H639" s="27" t="s">
        <v>71</v>
      </c>
      <c r="I639" s="26">
        <v>44533</v>
      </c>
      <c r="J639" s="28">
        <v>34</v>
      </c>
      <c r="K639" s="28">
        <f t="shared" ref="K639" si="740">I639*J639</f>
        <v>1514122</v>
      </c>
      <c r="L639" s="28">
        <f t="shared" ref="L639" si="741">K639</f>
        <v>1514122</v>
      </c>
      <c r="M639" s="61"/>
      <c r="N639" s="61"/>
      <c r="O639" s="26" t="s">
        <v>27</v>
      </c>
      <c r="P639" s="25" t="s">
        <v>25</v>
      </c>
      <c r="Q639" s="29">
        <v>0</v>
      </c>
    </row>
    <row r="640" spans="1:17" ht="51.75">
      <c r="A640" s="25" t="s">
        <v>1545</v>
      </c>
      <c r="B640" s="26" t="s">
        <v>90</v>
      </c>
      <c r="C640" s="27" t="s">
        <v>430</v>
      </c>
      <c r="D640" s="27" t="s">
        <v>431</v>
      </c>
      <c r="E640" s="27" t="s">
        <v>2137</v>
      </c>
      <c r="F640" s="27" t="s">
        <v>456</v>
      </c>
      <c r="G640" s="27" t="s">
        <v>89</v>
      </c>
      <c r="H640" s="27" t="s">
        <v>71</v>
      </c>
      <c r="I640" s="26">
        <v>40</v>
      </c>
      <c r="J640" s="28">
        <v>3875</v>
      </c>
      <c r="K640" s="28">
        <f t="shared" ref="K640" si="742">I640*J640</f>
        <v>155000</v>
      </c>
      <c r="L640" s="28">
        <f t="shared" ref="L640" si="743">K640</f>
        <v>155000</v>
      </c>
      <c r="M640" s="26"/>
      <c r="N640" s="26"/>
      <c r="O640" s="26" t="s">
        <v>27</v>
      </c>
      <c r="P640" s="25" t="s">
        <v>25</v>
      </c>
      <c r="Q640" s="29">
        <v>0</v>
      </c>
    </row>
    <row r="641" spans="1:17" ht="51.75">
      <c r="A641" s="25" t="s">
        <v>1545</v>
      </c>
      <c r="B641" s="26" t="s">
        <v>90</v>
      </c>
      <c r="C641" s="27" t="s">
        <v>430</v>
      </c>
      <c r="D641" s="27" t="s">
        <v>431</v>
      </c>
      <c r="E641" s="27" t="s">
        <v>2138</v>
      </c>
      <c r="F641" s="27" t="s">
        <v>457</v>
      </c>
      <c r="G641" s="27" t="s">
        <v>89</v>
      </c>
      <c r="H641" s="27" t="s">
        <v>71</v>
      </c>
      <c r="I641" s="26">
        <v>180</v>
      </c>
      <c r="J641" s="28">
        <v>1252.67</v>
      </c>
      <c r="K641" s="28">
        <f t="shared" ref="K641" si="744">I641*J641</f>
        <v>225480.6</v>
      </c>
      <c r="L641" s="28">
        <f t="shared" ref="L641" si="745">K641</f>
        <v>225480.6</v>
      </c>
      <c r="M641" s="61"/>
      <c r="N641" s="61"/>
      <c r="O641" s="26" t="s">
        <v>27</v>
      </c>
      <c r="P641" s="25" t="s">
        <v>25</v>
      </c>
      <c r="Q641" s="29">
        <v>0</v>
      </c>
    </row>
    <row r="642" spans="1:17" ht="51.75">
      <c r="A642" s="25" t="s">
        <v>1545</v>
      </c>
      <c r="B642" s="26" t="s">
        <v>90</v>
      </c>
      <c r="C642" s="27" t="s">
        <v>430</v>
      </c>
      <c r="D642" s="27" t="s">
        <v>431</v>
      </c>
      <c r="E642" s="27" t="s">
        <v>2139</v>
      </c>
      <c r="F642" s="27" t="s">
        <v>458</v>
      </c>
      <c r="G642" s="27" t="s">
        <v>89</v>
      </c>
      <c r="H642" s="27" t="s">
        <v>71</v>
      </c>
      <c r="I642" s="26">
        <v>2</v>
      </c>
      <c r="J642" s="28">
        <v>19375</v>
      </c>
      <c r="K642" s="28">
        <f t="shared" ref="K642" si="746">I642*J642</f>
        <v>38750</v>
      </c>
      <c r="L642" s="28">
        <f t="shared" ref="L642" si="747">K642</f>
        <v>38750</v>
      </c>
      <c r="M642" s="26"/>
      <c r="N642" s="26"/>
      <c r="O642" s="26" t="s">
        <v>27</v>
      </c>
      <c r="P642" s="25" t="s">
        <v>25</v>
      </c>
      <c r="Q642" s="29">
        <v>0</v>
      </c>
    </row>
    <row r="643" spans="1:17" ht="39">
      <c r="A643" s="25" t="s">
        <v>1545</v>
      </c>
      <c r="B643" s="26" t="s">
        <v>90</v>
      </c>
      <c r="C643" s="27" t="s">
        <v>2014</v>
      </c>
      <c r="D643" s="27" t="s">
        <v>432</v>
      </c>
      <c r="E643" s="27" t="s">
        <v>2140</v>
      </c>
      <c r="F643" s="27" t="s">
        <v>459</v>
      </c>
      <c r="G643" s="27" t="s">
        <v>42</v>
      </c>
      <c r="H643" s="27" t="s">
        <v>71</v>
      </c>
      <c r="I643" s="26">
        <v>1964</v>
      </c>
      <c r="J643" s="28">
        <v>78.569999999999993</v>
      </c>
      <c r="K643" s="28">
        <f t="shared" ref="K643" si="748">I643*J643</f>
        <v>154311.47999999998</v>
      </c>
      <c r="L643" s="28">
        <f t="shared" ref="L643" si="749">K643</f>
        <v>154311.47999999998</v>
      </c>
      <c r="M643" s="61"/>
      <c r="N643" s="61"/>
      <c r="O643" s="26" t="s">
        <v>27</v>
      </c>
      <c r="P643" s="25" t="s">
        <v>25</v>
      </c>
      <c r="Q643" s="29">
        <v>0</v>
      </c>
    </row>
    <row r="644" spans="1:17" ht="39">
      <c r="A644" s="25" t="s">
        <v>1545</v>
      </c>
      <c r="B644" s="26" t="s">
        <v>90</v>
      </c>
      <c r="C644" s="27" t="s">
        <v>433</v>
      </c>
      <c r="D644" s="27" t="s">
        <v>434</v>
      </c>
      <c r="E644" s="27" t="s">
        <v>485</v>
      </c>
      <c r="F644" s="27" t="s">
        <v>460</v>
      </c>
      <c r="G644" s="27" t="s">
        <v>89</v>
      </c>
      <c r="H644" s="27" t="s">
        <v>71</v>
      </c>
      <c r="I644" s="26">
        <v>1865</v>
      </c>
      <c r="J644" s="28">
        <v>44.64</v>
      </c>
      <c r="K644" s="28">
        <f t="shared" ref="K644" si="750">I644*J644</f>
        <v>83253.600000000006</v>
      </c>
      <c r="L644" s="28">
        <f t="shared" ref="L644" si="751">K644</f>
        <v>83253.600000000006</v>
      </c>
      <c r="M644" s="26"/>
      <c r="N644" s="26"/>
      <c r="O644" s="26" t="s">
        <v>27</v>
      </c>
      <c r="P644" s="25" t="s">
        <v>25</v>
      </c>
      <c r="Q644" s="29">
        <v>0</v>
      </c>
    </row>
    <row r="645" spans="1:17" ht="39">
      <c r="A645" s="25" t="s">
        <v>1545</v>
      </c>
      <c r="B645" s="26" t="s">
        <v>90</v>
      </c>
      <c r="C645" s="27" t="s">
        <v>433</v>
      </c>
      <c r="D645" s="27" t="s">
        <v>434</v>
      </c>
      <c r="E645" s="27" t="s">
        <v>2141</v>
      </c>
      <c r="F645" s="27" t="s">
        <v>461</v>
      </c>
      <c r="G645" s="27" t="s">
        <v>89</v>
      </c>
      <c r="H645" s="27" t="s">
        <v>71</v>
      </c>
      <c r="I645" s="26">
        <v>1550</v>
      </c>
      <c r="J645" s="28">
        <v>116.07</v>
      </c>
      <c r="K645" s="28">
        <f t="shared" ref="K645" si="752">I645*J645</f>
        <v>179908.5</v>
      </c>
      <c r="L645" s="28">
        <f t="shared" ref="L645" si="753">K645</f>
        <v>179908.5</v>
      </c>
      <c r="M645" s="26"/>
      <c r="N645" s="26"/>
      <c r="O645" s="26" t="s">
        <v>27</v>
      </c>
      <c r="P645" s="25" t="s">
        <v>25</v>
      </c>
      <c r="Q645" s="29">
        <v>0</v>
      </c>
    </row>
    <row r="646" spans="1:17" ht="39">
      <c r="A646" s="25" t="s">
        <v>1545</v>
      </c>
      <c r="B646" s="26" t="s">
        <v>90</v>
      </c>
      <c r="C646" s="27" t="s">
        <v>435</v>
      </c>
      <c r="D646" s="27" t="s">
        <v>435</v>
      </c>
      <c r="E646" s="27" t="s">
        <v>462</v>
      </c>
      <c r="F646" s="27" t="s">
        <v>463</v>
      </c>
      <c r="G646" s="27" t="s">
        <v>89</v>
      </c>
      <c r="H646" s="27" t="s">
        <v>232</v>
      </c>
      <c r="I646" s="26">
        <v>768</v>
      </c>
      <c r="J646" s="28">
        <v>314</v>
      </c>
      <c r="K646" s="28">
        <f t="shared" ref="K646" si="754">I646*J646</f>
        <v>241152</v>
      </c>
      <c r="L646" s="28">
        <f t="shared" ref="L646" si="755">K646</f>
        <v>241152</v>
      </c>
      <c r="M646" s="61"/>
      <c r="N646" s="61"/>
      <c r="O646" s="26" t="s">
        <v>27</v>
      </c>
      <c r="P646" s="25" t="s">
        <v>25</v>
      </c>
      <c r="Q646" s="29">
        <v>0</v>
      </c>
    </row>
    <row r="647" spans="1:17" ht="64.5">
      <c r="A647" s="25" t="s">
        <v>1545</v>
      </c>
      <c r="B647" s="26" t="s">
        <v>90</v>
      </c>
      <c r="C647" s="27" t="s">
        <v>436</v>
      </c>
      <c r="D647" s="27" t="s">
        <v>437</v>
      </c>
      <c r="E647" s="27" t="s">
        <v>2142</v>
      </c>
      <c r="F647" s="27" t="s">
        <v>464</v>
      </c>
      <c r="G647" s="27" t="s">
        <v>42</v>
      </c>
      <c r="H647" s="27" t="s">
        <v>71</v>
      </c>
      <c r="I647" s="26">
        <v>837</v>
      </c>
      <c r="J647" s="28">
        <v>257.14</v>
      </c>
      <c r="K647" s="28">
        <f t="shared" ref="K647" si="756">I647*J647</f>
        <v>215226.18</v>
      </c>
      <c r="L647" s="28">
        <f t="shared" ref="L647" si="757">K647</f>
        <v>215226.18</v>
      </c>
      <c r="M647" s="61"/>
      <c r="N647" s="61"/>
      <c r="O647" s="26" t="s">
        <v>27</v>
      </c>
      <c r="P647" s="25" t="s">
        <v>25</v>
      </c>
      <c r="Q647" s="29">
        <v>0</v>
      </c>
    </row>
    <row r="648" spans="1:17" ht="39">
      <c r="A648" s="25" t="s">
        <v>1545</v>
      </c>
      <c r="B648" s="26" t="s">
        <v>90</v>
      </c>
      <c r="C648" s="27" t="s">
        <v>2015</v>
      </c>
      <c r="D648" s="27" t="s">
        <v>438</v>
      </c>
      <c r="E648" s="27" t="s">
        <v>2143</v>
      </c>
      <c r="F648" s="27" t="s">
        <v>465</v>
      </c>
      <c r="G648" s="27" t="s">
        <v>89</v>
      </c>
      <c r="H648" s="27" t="s">
        <v>71</v>
      </c>
      <c r="I648" s="26">
        <v>107600</v>
      </c>
      <c r="J648" s="28">
        <v>8.3000000000000007</v>
      </c>
      <c r="K648" s="28">
        <f t="shared" ref="K648" si="758">I648*J648</f>
        <v>893080.00000000012</v>
      </c>
      <c r="L648" s="28">
        <f t="shared" ref="L648" si="759">K648</f>
        <v>893080.00000000012</v>
      </c>
      <c r="M648" s="61"/>
      <c r="N648" s="61"/>
      <c r="O648" s="26" t="s">
        <v>27</v>
      </c>
      <c r="P648" s="25" t="s">
        <v>25</v>
      </c>
      <c r="Q648" s="29">
        <v>0</v>
      </c>
    </row>
    <row r="649" spans="1:17" ht="64.5">
      <c r="A649" s="25" t="s">
        <v>1545</v>
      </c>
      <c r="B649" s="26" t="s">
        <v>90</v>
      </c>
      <c r="C649" s="27" t="s">
        <v>439</v>
      </c>
      <c r="D649" s="27" t="s">
        <v>439</v>
      </c>
      <c r="E649" s="27" t="s">
        <v>2144</v>
      </c>
      <c r="F649" s="27" t="s">
        <v>466</v>
      </c>
      <c r="G649" s="27" t="s">
        <v>42</v>
      </c>
      <c r="H649" s="27" t="s">
        <v>71</v>
      </c>
      <c r="I649" s="26">
        <v>500</v>
      </c>
      <c r="J649" s="28">
        <v>459.82</v>
      </c>
      <c r="K649" s="28">
        <f t="shared" ref="K649" si="760">I649*J649</f>
        <v>229910</v>
      </c>
      <c r="L649" s="28">
        <f t="shared" ref="L649" si="761">K649</f>
        <v>229910</v>
      </c>
      <c r="M649" s="26"/>
      <c r="N649" s="26"/>
      <c r="O649" s="26" t="s">
        <v>27</v>
      </c>
      <c r="P649" s="25" t="s">
        <v>25</v>
      </c>
      <c r="Q649" s="29">
        <v>0</v>
      </c>
    </row>
    <row r="650" spans="1:17" ht="72.75" customHeight="1">
      <c r="A650" s="25" t="s">
        <v>1545</v>
      </c>
      <c r="B650" s="26" t="s">
        <v>90</v>
      </c>
      <c r="C650" s="27" t="s">
        <v>2016</v>
      </c>
      <c r="D650" s="27" t="s">
        <v>440</v>
      </c>
      <c r="E650" s="27" t="s">
        <v>467</v>
      </c>
      <c r="F650" s="27" t="s">
        <v>468</v>
      </c>
      <c r="G650" s="27" t="s">
        <v>42</v>
      </c>
      <c r="H650" s="27" t="s">
        <v>483</v>
      </c>
      <c r="I650" s="26">
        <v>440</v>
      </c>
      <c r="J650" s="28">
        <v>81.25</v>
      </c>
      <c r="K650" s="28">
        <f t="shared" ref="K650" si="762">I650*J650</f>
        <v>35750</v>
      </c>
      <c r="L650" s="28">
        <f t="shared" ref="L650" si="763">K650</f>
        <v>35750</v>
      </c>
      <c r="M650" s="26"/>
      <c r="N650" s="26"/>
      <c r="O650" s="26" t="s">
        <v>27</v>
      </c>
      <c r="P650" s="25" t="s">
        <v>25</v>
      </c>
      <c r="Q650" s="29">
        <v>0</v>
      </c>
    </row>
    <row r="651" spans="1:17" ht="70.5" customHeight="1">
      <c r="A651" s="25" t="s">
        <v>1545</v>
      </c>
      <c r="B651" s="26" t="s">
        <v>90</v>
      </c>
      <c r="C651" s="27" t="s">
        <v>2017</v>
      </c>
      <c r="D651" s="27" t="s">
        <v>440</v>
      </c>
      <c r="E651" s="27" t="s">
        <v>3483</v>
      </c>
      <c r="F651" s="27" t="s">
        <v>3484</v>
      </c>
      <c r="G651" s="27" t="s">
        <v>42</v>
      </c>
      <c r="H651" s="27" t="s">
        <v>483</v>
      </c>
      <c r="I651" s="26">
        <v>830</v>
      </c>
      <c r="J651" s="28">
        <v>106.25</v>
      </c>
      <c r="K651" s="28">
        <f t="shared" ref="K651" si="764">I651*J651</f>
        <v>88187.5</v>
      </c>
      <c r="L651" s="28">
        <f t="shared" ref="L651" si="765">K651</f>
        <v>88187.5</v>
      </c>
      <c r="M651" s="61"/>
      <c r="N651" s="61"/>
      <c r="O651" s="26" t="s">
        <v>27</v>
      </c>
      <c r="P651" s="25" t="s">
        <v>25</v>
      </c>
      <c r="Q651" s="29">
        <v>0</v>
      </c>
    </row>
    <row r="652" spans="1:17" ht="99.75" customHeight="1">
      <c r="A652" s="25" t="s">
        <v>1545</v>
      </c>
      <c r="B652" s="26" t="s">
        <v>90</v>
      </c>
      <c r="C652" s="27" t="s">
        <v>441</v>
      </c>
      <c r="D652" s="27" t="s">
        <v>442</v>
      </c>
      <c r="E652" s="27" t="s">
        <v>3508</v>
      </c>
      <c r="F652" s="27" t="s">
        <v>3509</v>
      </c>
      <c r="G652" s="27" t="s">
        <v>42</v>
      </c>
      <c r="H652" s="27" t="s">
        <v>71</v>
      </c>
      <c r="I652" s="26">
        <v>420</v>
      </c>
      <c r="J652" s="28">
        <v>558.03</v>
      </c>
      <c r="K652" s="28">
        <f t="shared" ref="K652" si="766">I652*J652</f>
        <v>234372.59999999998</v>
      </c>
      <c r="L652" s="28">
        <f t="shared" ref="L652" si="767">K652</f>
        <v>234372.59999999998</v>
      </c>
      <c r="M652" s="26"/>
      <c r="N652" s="26"/>
      <c r="O652" s="26" t="s">
        <v>27</v>
      </c>
      <c r="P652" s="25" t="s">
        <v>25</v>
      </c>
      <c r="Q652" s="29">
        <v>0</v>
      </c>
    </row>
    <row r="653" spans="1:17" ht="77.25">
      <c r="A653" s="25" t="s">
        <v>1545</v>
      </c>
      <c r="B653" s="26" t="s">
        <v>90</v>
      </c>
      <c r="C653" s="27" t="s">
        <v>441</v>
      </c>
      <c r="D653" s="27" t="s">
        <v>442</v>
      </c>
      <c r="E653" s="27" t="s">
        <v>2145</v>
      </c>
      <c r="F653" s="27" t="s">
        <v>469</v>
      </c>
      <c r="G653" s="27" t="s">
        <v>42</v>
      </c>
      <c r="H653" s="27" t="s">
        <v>71</v>
      </c>
      <c r="I653" s="26">
        <v>500</v>
      </c>
      <c r="J653" s="28">
        <v>230.35</v>
      </c>
      <c r="K653" s="28">
        <f t="shared" ref="K653" si="768">I653*J653</f>
        <v>115175</v>
      </c>
      <c r="L653" s="28">
        <f t="shared" ref="L653" si="769">K653</f>
        <v>115175</v>
      </c>
      <c r="M653" s="26"/>
      <c r="N653" s="26"/>
      <c r="O653" s="26" t="s">
        <v>27</v>
      </c>
      <c r="P653" s="25" t="s">
        <v>25</v>
      </c>
      <c r="Q653" s="29">
        <v>0</v>
      </c>
    </row>
    <row r="654" spans="1:17" ht="51.75">
      <c r="A654" s="25" t="s">
        <v>1545</v>
      </c>
      <c r="B654" s="26" t="s">
        <v>90</v>
      </c>
      <c r="C654" s="27" t="s">
        <v>443</v>
      </c>
      <c r="D654" s="27" t="s">
        <v>443</v>
      </c>
      <c r="E654" s="27" t="s">
        <v>2146</v>
      </c>
      <c r="F654" s="27" t="s">
        <v>470</v>
      </c>
      <c r="G654" s="27" t="s">
        <v>42</v>
      </c>
      <c r="H654" s="27" t="s">
        <v>71</v>
      </c>
      <c r="I654" s="26">
        <v>295</v>
      </c>
      <c r="J654" s="28">
        <v>404.46</v>
      </c>
      <c r="K654" s="28">
        <f t="shared" ref="K654" si="770">I654*J654</f>
        <v>119315.7</v>
      </c>
      <c r="L654" s="28">
        <f t="shared" ref="L654" si="771">K654</f>
        <v>119315.7</v>
      </c>
      <c r="M654" s="26"/>
      <c r="N654" s="26"/>
      <c r="O654" s="26" t="s">
        <v>27</v>
      </c>
      <c r="P654" s="25" t="s">
        <v>25</v>
      </c>
      <c r="Q654" s="29">
        <v>0</v>
      </c>
    </row>
    <row r="655" spans="1:17" ht="39">
      <c r="A655" s="25" t="s">
        <v>1545</v>
      </c>
      <c r="B655" s="26" t="s">
        <v>90</v>
      </c>
      <c r="C655" s="27" t="s">
        <v>444</v>
      </c>
      <c r="D655" s="27" t="s">
        <v>445</v>
      </c>
      <c r="E655" s="27" t="s">
        <v>2147</v>
      </c>
      <c r="F655" s="27" t="s">
        <v>471</v>
      </c>
      <c r="G655" s="27" t="s">
        <v>42</v>
      </c>
      <c r="H655" s="27" t="s">
        <v>222</v>
      </c>
      <c r="I655" s="26">
        <v>1000</v>
      </c>
      <c r="J655" s="26">
        <v>133.03</v>
      </c>
      <c r="K655" s="28">
        <f t="shared" ref="K655" si="772">I655*J655</f>
        <v>133030</v>
      </c>
      <c r="L655" s="28">
        <f t="shared" ref="L655" si="773">K655</f>
        <v>133030</v>
      </c>
      <c r="M655" s="26"/>
      <c r="N655" s="26"/>
      <c r="O655" s="26" t="s">
        <v>27</v>
      </c>
      <c r="P655" s="25" t="s">
        <v>25</v>
      </c>
      <c r="Q655" s="29">
        <v>100</v>
      </c>
    </row>
    <row r="656" spans="1:17" ht="64.5">
      <c r="A656" s="25" t="s">
        <v>1545</v>
      </c>
      <c r="B656" s="26" t="s">
        <v>90</v>
      </c>
      <c r="C656" s="27" t="s">
        <v>2018</v>
      </c>
      <c r="D656" s="27" t="s">
        <v>446</v>
      </c>
      <c r="E656" s="27" t="s">
        <v>2148</v>
      </c>
      <c r="F656" s="27" t="s">
        <v>472</v>
      </c>
      <c r="G656" s="27" t="s">
        <v>42</v>
      </c>
      <c r="H656" s="27" t="s">
        <v>484</v>
      </c>
      <c r="I656" s="26">
        <v>1080</v>
      </c>
      <c r="J656" s="28">
        <v>210.71</v>
      </c>
      <c r="K656" s="28">
        <f t="shared" ref="K656" si="774">I656*J656</f>
        <v>227566.80000000002</v>
      </c>
      <c r="L656" s="28">
        <f t="shared" ref="L656" si="775">K656</f>
        <v>227566.80000000002</v>
      </c>
      <c r="M656" s="26"/>
      <c r="N656" s="26"/>
      <c r="O656" s="26" t="s">
        <v>27</v>
      </c>
      <c r="P656" s="25" t="s">
        <v>25</v>
      </c>
      <c r="Q656" s="29">
        <v>0</v>
      </c>
    </row>
    <row r="657" spans="1:17" ht="39">
      <c r="A657" s="25" t="s">
        <v>1545</v>
      </c>
      <c r="B657" s="26" t="s">
        <v>90</v>
      </c>
      <c r="C657" s="27" t="s">
        <v>447</v>
      </c>
      <c r="D657" s="27" t="s">
        <v>448</v>
      </c>
      <c r="E657" s="27" t="s">
        <v>2149</v>
      </c>
      <c r="F657" s="27" t="s">
        <v>473</v>
      </c>
      <c r="G657" s="27" t="s">
        <v>89</v>
      </c>
      <c r="H657" s="27" t="s">
        <v>222</v>
      </c>
      <c r="I657" s="26">
        <v>415</v>
      </c>
      <c r="J657" s="28">
        <v>174.1</v>
      </c>
      <c r="K657" s="28">
        <f t="shared" ref="K657" si="776">I657*J657</f>
        <v>72251.5</v>
      </c>
      <c r="L657" s="28">
        <f t="shared" ref="L657" si="777">K657</f>
        <v>72251.5</v>
      </c>
      <c r="M657" s="26"/>
      <c r="N657" s="26"/>
      <c r="O657" s="26" t="s">
        <v>27</v>
      </c>
      <c r="P657" s="25" t="s">
        <v>25</v>
      </c>
      <c r="Q657" s="29">
        <v>0</v>
      </c>
    </row>
    <row r="658" spans="1:17" ht="39">
      <c r="A658" s="25" t="s">
        <v>1545</v>
      </c>
      <c r="B658" s="26" t="s">
        <v>90</v>
      </c>
      <c r="C658" s="27" t="s">
        <v>447</v>
      </c>
      <c r="D658" s="27" t="s">
        <v>448</v>
      </c>
      <c r="E658" s="27" t="s">
        <v>474</v>
      </c>
      <c r="F658" s="27" t="s">
        <v>475</v>
      </c>
      <c r="G658" s="27" t="s">
        <v>89</v>
      </c>
      <c r="H658" s="27" t="s">
        <v>222</v>
      </c>
      <c r="I658" s="26">
        <v>415</v>
      </c>
      <c r="J658" s="28">
        <v>400</v>
      </c>
      <c r="K658" s="28">
        <f t="shared" ref="K658" si="778">I658*J658</f>
        <v>166000</v>
      </c>
      <c r="L658" s="28">
        <f t="shared" ref="L658" si="779">K658</f>
        <v>166000</v>
      </c>
      <c r="M658" s="26"/>
      <c r="N658" s="26"/>
      <c r="O658" s="26" t="s">
        <v>27</v>
      </c>
      <c r="P658" s="25" t="s">
        <v>25</v>
      </c>
      <c r="Q658" s="29">
        <v>0</v>
      </c>
    </row>
    <row r="659" spans="1:17" ht="39">
      <c r="A659" s="25" t="s">
        <v>1545</v>
      </c>
      <c r="B659" s="26" t="s">
        <v>90</v>
      </c>
      <c r="C659" s="27" t="s">
        <v>447</v>
      </c>
      <c r="D659" s="27" t="s">
        <v>448</v>
      </c>
      <c r="E659" s="27" t="s">
        <v>476</v>
      </c>
      <c r="F659" s="27" t="s">
        <v>477</v>
      </c>
      <c r="G659" s="27" t="s">
        <v>89</v>
      </c>
      <c r="H659" s="27" t="s">
        <v>222</v>
      </c>
      <c r="I659" s="26">
        <v>415</v>
      </c>
      <c r="J659" s="28">
        <v>416.96</v>
      </c>
      <c r="K659" s="28">
        <f t="shared" ref="K659" si="780">I659*J659</f>
        <v>173038.4</v>
      </c>
      <c r="L659" s="28">
        <f t="shared" ref="L659" si="781">K659</f>
        <v>173038.4</v>
      </c>
      <c r="M659" s="26"/>
      <c r="N659" s="26"/>
      <c r="O659" s="26" t="s">
        <v>27</v>
      </c>
      <c r="P659" s="25" t="s">
        <v>25</v>
      </c>
      <c r="Q659" s="29">
        <v>0</v>
      </c>
    </row>
    <row r="660" spans="1:17" ht="39">
      <c r="A660" s="25" t="s">
        <v>1545</v>
      </c>
      <c r="B660" s="26" t="s">
        <v>90</v>
      </c>
      <c r="C660" s="27" t="s">
        <v>447</v>
      </c>
      <c r="D660" s="27" t="s">
        <v>448</v>
      </c>
      <c r="E660" s="27" t="s">
        <v>478</v>
      </c>
      <c r="F660" s="27" t="s">
        <v>479</v>
      </c>
      <c r="G660" s="27" t="s">
        <v>89</v>
      </c>
      <c r="H660" s="27" t="s">
        <v>222</v>
      </c>
      <c r="I660" s="26">
        <v>415</v>
      </c>
      <c r="J660" s="28">
        <v>566.96</v>
      </c>
      <c r="K660" s="28">
        <f t="shared" ref="K660" si="782">I660*J660</f>
        <v>235288.40000000002</v>
      </c>
      <c r="L660" s="28">
        <f t="shared" ref="L660" si="783">K660</f>
        <v>235288.40000000002</v>
      </c>
      <c r="M660" s="26"/>
      <c r="N660" s="26"/>
      <c r="O660" s="26" t="s">
        <v>27</v>
      </c>
      <c r="P660" s="25" t="s">
        <v>25</v>
      </c>
      <c r="Q660" s="29">
        <v>0</v>
      </c>
    </row>
    <row r="661" spans="1:17" ht="39">
      <c r="A661" s="25" t="s">
        <v>1545</v>
      </c>
      <c r="B661" s="26" t="s">
        <v>90</v>
      </c>
      <c r="C661" s="27" t="s">
        <v>2019</v>
      </c>
      <c r="D661" s="27" t="s">
        <v>449</v>
      </c>
      <c r="E661" s="27" t="s">
        <v>2150</v>
      </c>
      <c r="F661" s="27" t="s">
        <v>480</v>
      </c>
      <c r="G661" s="27" t="s">
        <v>42</v>
      </c>
      <c r="H661" s="27" t="s">
        <v>71</v>
      </c>
      <c r="I661" s="26">
        <v>480</v>
      </c>
      <c r="J661" s="28">
        <v>447.32</v>
      </c>
      <c r="K661" s="28">
        <f t="shared" ref="K661" si="784">I661*J661</f>
        <v>214713.60000000001</v>
      </c>
      <c r="L661" s="28">
        <f t="shared" ref="L661" si="785">K661</f>
        <v>214713.60000000001</v>
      </c>
      <c r="M661" s="61"/>
      <c r="N661" s="61"/>
      <c r="O661" s="26" t="s">
        <v>27</v>
      </c>
      <c r="P661" s="25" t="s">
        <v>25</v>
      </c>
      <c r="Q661" s="29">
        <v>0</v>
      </c>
    </row>
    <row r="662" spans="1:17" ht="39">
      <c r="A662" s="25" t="s">
        <v>1545</v>
      </c>
      <c r="B662" s="26" t="s">
        <v>90</v>
      </c>
      <c r="C662" s="27" t="s">
        <v>2020</v>
      </c>
      <c r="D662" s="27" t="s">
        <v>445</v>
      </c>
      <c r="E662" s="27" t="s">
        <v>2151</v>
      </c>
      <c r="F662" s="27" t="s">
        <v>481</v>
      </c>
      <c r="G662" s="27" t="s">
        <v>42</v>
      </c>
      <c r="H662" s="27" t="s">
        <v>222</v>
      </c>
      <c r="I662" s="26">
        <v>1300</v>
      </c>
      <c r="J662" s="28">
        <v>58.03</v>
      </c>
      <c r="K662" s="28">
        <f t="shared" ref="K662" si="786">I662*J662</f>
        <v>75439</v>
      </c>
      <c r="L662" s="28">
        <f t="shared" ref="L662" si="787">K662</f>
        <v>75439</v>
      </c>
      <c r="M662" s="26"/>
      <c r="N662" s="26"/>
      <c r="O662" s="26" t="s">
        <v>27</v>
      </c>
      <c r="P662" s="25" t="s">
        <v>25</v>
      </c>
      <c r="Q662" s="29">
        <v>100</v>
      </c>
    </row>
    <row r="663" spans="1:17" ht="77.25">
      <c r="A663" s="25" t="s">
        <v>1545</v>
      </c>
      <c r="B663" s="26" t="s">
        <v>90</v>
      </c>
      <c r="C663" s="27" t="s">
        <v>443</v>
      </c>
      <c r="D663" s="27" t="s">
        <v>443</v>
      </c>
      <c r="E663" s="27" t="s">
        <v>2152</v>
      </c>
      <c r="F663" s="27" t="s">
        <v>482</v>
      </c>
      <c r="G663" s="27" t="s">
        <v>42</v>
      </c>
      <c r="H663" s="27" t="s">
        <v>71</v>
      </c>
      <c r="I663" s="26">
        <v>417</v>
      </c>
      <c r="J663" s="28">
        <v>486.6</v>
      </c>
      <c r="K663" s="28">
        <f t="shared" ref="K663" si="788">I663*J663</f>
        <v>202912.2</v>
      </c>
      <c r="L663" s="28">
        <f t="shared" ref="L663" si="789">K663</f>
        <v>202912.2</v>
      </c>
      <c r="M663" s="26"/>
      <c r="N663" s="26"/>
      <c r="O663" s="26" t="s">
        <v>27</v>
      </c>
      <c r="P663" s="25" t="s">
        <v>25</v>
      </c>
      <c r="Q663" s="29">
        <v>0</v>
      </c>
    </row>
    <row r="664" spans="1:17" ht="39">
      <c r="A664" s="25" t="s">
        <v>1545</v>
      </c>
      <c r="B664" s="26" t="s">
        <v>90</v>
      </c>
      <c r="C664" s="27" t="s">
        <v>2021</v>
      </c>
      <c r="D664" s="27" t="s">
        <v>450</v>
      </c>
      <c r="E664" s="27" t="s">
        <v>2737</v>
      </c>
      <c r="F664" s="27" t="s">
        <v>2738</v>
      </c>
      <c r="G664" s="27" t="s">
        <v>89</v>
      </c>
      <c r="H664" s="27" t="s">
        <v>483</v>
      </c>
      <c r="I664" s="26">
        <v>1500</v>
      </c>
      <c r="J664" s="28">
        <v>1063</v>
      </c>
      <c r="K664" s="28">
        <f t="shared" ref="K664" si="790">I664*J664</f>
        <v>1594500</v>
      </c>
      <c r="L664" s="28">
        <f t="shared" ref="L664" si="791">K664</f>
        <v>1594500</v>
      </c>
      <c r="M664" s="61"/>
      <c r="N664" s="61"/>
      <c r="O664" s="26" t="s">
        <v>38</v>
      </c>
      <c r="P664" s="25" t="s">
        <v>25</v>
      </c>
      <c r="Q664" s="29">
        <v>0</v>
      </c>
    </row>
    <row r="665" spans="1:17" ht="39">
      <c r="A665" s="25" t="s">
        <v>1545</v>
      </c>
      <c r="B665" s="26" t="s">
        <v>5</v>
      </c>
      <c r="C665" s="27" t="s">
        <v>2646</v>
      </c>
      <c r="D665" s="27" t="s">
        <v>2647</v>
      </c>
      <c r="E665" s="27" t="s">
        <v>2648</v>
      </c>
      <c r="F665" s="27" t="s">
        <v>2647</v>
      </c>
      <c r="G665" s="27" t="s">
        <v>2750</v>
      </c>
      <c r="H665" s="27" t="s">
        <v>21</v>
      </c>
      <c r="I665" s="26">
        <v>1</v>
      </c>
      <c r="J665" s="28">
        <v>2093479.38</v>
      </c>
      <c r="K665" s="28">
        <f t="shared" ref="K665" si="792">I665*J665</f>
        <v>2093479.38</v>
      </c>
      <c r="L665" s="28">
        <f t="shared" ref="L665" si="793">K665</f>
        <v>2093479.38</v>
      </c>
      <c r="M665" s="61"/>
      <c r="N665" s="61"/>
      <c r="O665" s="26" t="s">
        <v>39</v>
      </c>
      <c r="P665" s="25" t="s">
        <v>25</v>
      </c>
      <c r="Q665" s="29">
        <v>0</v>
      </c>
    </row>
    <row r="666" spans="1:17" ht="39">
      <c r="A666" s="25" t="s">
        <v>1545</v>
      </c>
      <c r="B666" s="26" t="s">
        <v>90</v>
      </c>
      <c r="C666" s="27" t="s">
        <v>485</v>
      </c>
      <c r="D666" s="27" t="s">
        <v>460</v>
      </c>
      <c r="E666" s="27" t="s">
        <v>2153</v>
      </c>
      <c r="F666" s="27" t="s">
        <v>510</v>
      </c>
      <c r="G666" s="27" t="s">
        <v>89</v>
      </c>
      <c r="H666" s="27" t="s">
        <v>71</v>
      </c>
      <c r="I666" s="26">
        <v>10484</v>
      </c>
      <c r="J666" s="28">
        <v>107.14</v>
      </c>
      <c r="K666" s="28">
        <f t="shared" ref="K666" si="794">I666*J666</f>
        <v>1123255.76</v>
      </c>
      <c r="L666" s="28">
        <f t="shared" ref="L666" si="795">K666</f>
        <v>1123255.76</v>
      </c>
      <c r="M666" s="26"/>
      <c r="N666" s="26"/>
      <c r="O666" s="26" t="s">
        <v>46</v>
      </c>
      <c r="P666" s="25" t="s">
        <v>25</v>
      </c>
      <c r="Q666" s="29">
        <v>0</v>
      </c>
    </row>
    <row r="667" spans="1:17" ht="39">
      <c r="A667" s="25" t="s">
        <v>1545</v>
      </c>
      <c r="B667" s="26" t="s">
        <v>90</v>
      </c>
      <c r="C667" s="27" t="s">
        <v>486</v>
      </c>
      <c r="D667" s="27" t="s">
        <v>487</v>
      </c>
      <c r="E667" s="27" t="s">
        <v>511</v>
      </c>
      <c r="F667" s="27" t="s">
        <v>512</v>
      </c>
      <c r="G667" s="27" t="s">
        <v>89</v>
      </c>
      <c r="H667" s="27" t="s">
        <v>71</v>
      </c>
      <c r="I667" s="26">
        <v>389</v>
      </c>
      <c r="J667" s="28">
        <v>5357.14</v>
      </c>
      <c r="K667" s="28">
        <f t="shared" ref="K667" si="796">I667*J667</f>
        <v>2083927.4600000002</v>
      </c>
      <c r="L667" s="28">
        <f t="shared" ref="L667" si="797">K667</f>
        <v>2083927.4600000002</v>
      </c>
      <c r="M667" s="26"/>
      <c r="N667" s="26"/>
      <c r="O667" s="26" t="s">
        <v>46</v>
      </c>
      <c r="P667" s="25" t="s">
        <v>25</v>
      </c>
      <c r="Q667" s="29">
        <v>0</v>
      </c>
    </row>
    <row r="668" spans="1:17" ht="39">
      <c r="A668" s="25" t="s">
        <v>1545</v>
      </c>
      <c r="B668" s="26" t="s">
        <v>90</v>
      </c>
      <c r="C668" s="27" t="s">
        <v>2753</v>
      </c>
      <c r="D668" s="27" t="s">
        <v>2753</v>
      </c>
      <c r="E668" s="27" t="s">
        <v>2751</v>
      </c>
      <c r="F668" s="27" t="s">
        <v>2752</v>
      </c>
      <c r="G668" s="27" t="s">
        <v>89</v>
      </c>
      <c r="H668" s="27" t="s">
        <v>71</v>
      </c>
      <c r="I668" s="26">
        <v>400</v>
      </c>
      <c r="J668" s="28">
        <v>5678.57</v>
      </c>
      <c r="K668" s="28">
        <f t="shared" ref="K668" si="798">I668*J668</f>
        <v>2271428</v>
      </c>
      <c r="L668" s="28">
        <f t="shared" ref="L668" si="799">K668</f>
        <v>2271428</v>
      </c>
      <c r="M668" s="26"/>
      <c r="N668" s="26"/>
      <c r="O668" s="26" t="s">
        <v>46</v>
      </c>
      <c r="P668" s="25" t="s">
        <v>25</v>
      </c>
      <c r="Q668" s="29">
        <v>0</v>
      </c>
    </row>
    <row r="669" spans="1:17" ht="39">
      <c r="A669" s="25" t="s">
        <v>1545</v>
      </c>
      <c r="B669" s="26" t="s">
        <v>90</v>
      </c>
      <c r="C669" s="27" t="s">
        <v>2753</v>
      </c>
      <c r="D669" s="27" t="s">
        <v>2753</v>
      </c>
      <c r="E669" s="27" t="s">
        <v>2751</v>
      </c>
      <c r="F669" s="27" t="s">
        <v>2752</v>
      </c>
      <c r="G669" s="27" t="s">
        <v>89</v>
      </c>
      <c r="H669" s="27" t="s">
        <v>71</v>
      </c>
      <c r="I669" s="26">
        <v>8</v>
      </c>
      <c r="J669" s="28">
        <v>5357.14</v>
      </c>
      <c r="K669" s="28">
        <f t="shared" ref="K669" si="800">I669*J669</f>
        <v>42857.120000000003</v>
      </c>
      <c r="L669" s="28">
        <f t="shared" ref="L669" si="801">K669</f>
        <v>42857.120000000003</v>
      </c>
      <c r="M669" s="72"/>
      <c r="N669" s="72"/>
      <c r="O669" s="26" t="s">
        <v>115</v>
      </c>
      <c r="P669" s="25">
        <v>751410000</v>
      </c>
      <c r="Q669" s="29">
        <v>0</v>
      </c>
    </row>
    <row r="670" spans="1:17" ht="56.25" customHeight="1">
      <c r="A670" s="25" t="s">
        <v>1545</v>
      </c>
      <c r="B670" s="26" t="s">
        <v>90</v>
      </c>
      <c r="C670" s="27" t="s">
        <v>486</v>
      </c>
      <c r="D670" s="27" t="s">
        <v>487</v>
      </c>
      <c r="E670" s="27" t="s">
        <v>511</v>
      </c>
      <c r="F670" s="27" t="s">
        <v>512</v>
      </c>
      <c r="G670" s="27" t="s">
        <v>89</v>
      </c>
      <c r="H670" s="27" t="s">
        <v>71</v>
      </c>
      <c r="I670" s="26">
        <v>2</v>
      </c>
      <c r="J670" s="28">
        <v>7142.85</v>
      </c>
      <c r="K670" s="28">
        <f t="shared" ref="K670" si="802">I670*J670</f>
        <v>14285.7</v>
      </c>
      <c r="L670" s="28">
        <f t="shared" ref="L670" si="803">K670</f>
        <v>14285.7</v>
      </c>
      <c r="M670" s="74"/>
      <c r="N670" s="74"/>
      <c r="O670" s="26" t="s">
        <v>115</v>
      </c>
      <c r="P670" s="25">
        <v>751410000</v>
      </c>
      <c r="Q670" s="29">
        <v>0</v>
      </c>
    </row>
    <row r="671" spans="1:17" ht="39">
      <c r="A671" s="25" t="s">
        <v>1545</v>
      </c>
      <c r="B671" s="26" t="s">
        <v>90</v>
      </c>
      <c r="C671" s="27" t="s">
        <v>488</v>
      </c>
      <c r="D671" s="27" t="s">
        <v>489</v>
      </c>
      <c r="E671" s="27" t="s">
        <v>2154</v>
      </c>
      <c r="F671" s="27" t="s">
        <v>513</v>
      </c>
      <c r="G671" s="27" t="s">
        <v>89</v>
      </c>
      <c r="H671" s="27" t="s">
        <v>71</v>
      </c>
      <c r="I671" s="26">
        <v>430</v>
      </c>
      <c r="J671" s="28">
        <v>1517.85</v>
      </c>
      <c r="K671" s="28">
        <f t="shared" ref="K671:K755" si="804">I671*J671</f>
        <v>652675.5</v>
      </c>
      <c r="L671" s="28">
        <f t="shared" ref="L671:L755" si="805">K671</f>
        <v>652675.5</v>
      </c>
      <c r="M671" s="26"/>
      <c r="N671" s="26"/>
      <c r="O671" s="26" t="s">
        <v>46</v>
      </c>
      <c r="P671" s="25" t="s">
        <v>25</v>
      </c>
      <c r="Q671" s="29">
        <v>0</v>
      </c>
    </row>
    <row r="672" spans="1:17" ht="51.75" customHeight="1">
      <c r="A672" s="25" t="s">
        <v>1545</v>
      </c>
      <c r="B672" s="26" t="s">
        <v>90</v>
      </c>
      <c r="C672" s="27" t="s">
        <v>488</v>
      </c>
      <c r="D672" s="27" t="s">
        <v>489</v>
      </c>
      <c r="E672" s="27" t="s">
        <v>2154</v>
      </c>
      <c r="F672" s="27" t="s">
        <v>513</v>
      </c>
      <c r="G672" s="27" t="s">
        <v>89</v>
      </c>
      <c r="H672" s="27" t="s">
        <v>71</v>
      </c>
      <c r="I672" s="26">
        <v>10</v>
      </c>
      <c r="J672" s="28">
        <v>1785.71</v>
      </c>
      <c r="K672" s="28">
        <f t="shared" si="804"/>
        <v>17857.099999999999</v>
      </c>
      <c r="L672" s="28">
        <f t="shared" si="805"/>
        <v>17857.099999999999</v>
      </c>
      <c r="M672" s="74"/>
      <c r="N672" s="74"/>
      <c r="O672" s="26" t="s">
        <v>115</v>
      </c>
      <c r="P672" s="25">
        <v>751410000</v>
      </c>
      <c r="Q672" s="29">
        <v>0</v>
      </c>
    </row>
    <row r="673" spans="1:17" ht="39">
      <c r="A673" s="25" t="s">
        <v>1545</v>
      </c>
      <c r="B673" s="26" t="s">
        <v>90</v>
      </c>
      <c r="C673" s="27" t="s">
        <v>490</v>
      </c>
      <c r="D673" s="27" t="s">
        <v>490</v>
      </c>
      <c r="E673" s="27" t="s">
        <v>514</v>
      </c>
      <c r="F673" s="27" t="s">
        <v>515</v>
      </c>
      <c r="G673" s="27" t="s">
        <v>89</v>
      </c>
      <c r="H673" s="27" t="s">
        <v>71</v>
      </c>
      <c r="I673" s="26">
        <v>5000</v>
      </c>
      <c r="J673" s="28">
        <v>446.42</v>
      </c>
      <c r="K673" s="28">
        <f t="shared" si="804"/>
        <v>2232100</v>
      </c>
      <c r="L673" s="28">
        <f t="shared" si="805"/>
        <v>2232100</v>
      </c>
      <c r="M673" s="26"/>
      <c r="N673" s="26"/>
      <c r="O673" s="26" t="s">
        <v>46</v>
      </c>
      <c r="P673" s="25" t="s">
        <v>25</v>
      </c>
      <c r="Q673" s="29">
        <v>0</v>
      </c>
    </row>
    <row r="674" spans="1:17" ht="39">
      <c r="A674" s="25" t="s">
        <v>1545</v>
      </c>
      <c r="B674" s="26" t="s">
        <v>90</v>
      </c>
      <c r="C674" s="27" t="s">
        <v>2022</v>
      </c>
      <c r="D674" s="27" t="s">
        <v>491</v>
      </c>
      <c r="E674" s="27" t="s">
        <v>3714</v>
      </c>
      <c r="F674" s="27" t="s">
        <v>3715</v>
      </c>
      <c r="G674" s="27" t="s">
        <v>89</v>
      </c>
      <c r="H674" s="27" t="s">
        <v>71</v>
      </c>
      <c r="I674" s="26">
        <v>6400</v>
      </c>
      <c r="J674" s="28">
        <v>6.25</v>
      </c>
      <c r="K674" s="28">
        <f t="shared" ref="K674" si="806">I674*J674</f>
        <v>40000</v>
      </c>
      <c r="L674" s="28">
        <f t="shared" ref="L674" si="807">K674</f>
        <v>40000</v>
      </c>
      <c r="M674" s="45"/>
      <c r="N674" s="45"/>
      <c r="O674" s="26" t="s">
        <v>47</v>
      </c>
      <c r="P674" s="25" t="s">
        <v>25</v>
      </c>
      <c r="Q674" s="29">
        <v>0</v>
      </c>
    </row>
    <row r="675" spans="1:17" ht="39">
      <c r="A675" s="25" t="s">
        <v>1545</v>
      </c>
      <c r="B675" s="26" t="s">
        <v>90</v>
      </c>
      <c r="C675" s="27" t="s">
        <v>2022</v>
      </c>
      <c r="D675" s="27" t="s">
        <v>491</v>
      </c>
      <c r="E675" s="35" t="s">
        <v>3627</v>
      </c>
      <c r="F675" s="35" t="s">
        <v>3628</v>
      </c>
      <c r="G675" s="35" t="s">
        <v>89</v>
      </c>
      <c r="H675" s="35" t="s">
        <v>71</v>
      </c>
      <c r="I675" s="34">
        <v>5200</v>
      </c>
      <c r="J675" s="38">
        <v>6.25</v>
      </c>
      <c r="K675" s="28">
        <f t="shared" ref="K675:K692" si="808">I675*J675</f>
        <v>32500</v>
      </c>
      <c r="L675" s="28">
        <f t="shared" ref="L675:L692" si="809">K675</f>
        <v>32500</v>
      </c>
      <c r="M675" s="46"/>
      <c r="N675" s="46"/>
      <c r="O675" s="34" t="s">
        <v>47</v>
      </c>
      <c r="P675" s="33">
        <v>711110000</v>
      </c>
      <c r="Q675" s="36">
        <v>0</v>
      </c>
    </row>
    <row r="676" spans="1:17" ht="39">
      <c r="A676" s="25" t="s">
        <v>1545</v>
      </c>
      <c r="B676" s="26" t="s">
        <v>90</v>
      </c>
      <c r="C676" s="27" t="s">
        <v>2022</v>
      </c>
      <c r="D676" s="27" t="s">
        <v>491</v>
      </c>
      <c r="E676" s="35" t="s">
        <v>3629</v>
      </c>
      <c r="F676" s="35" t="s">
        <v>3630</v>
      </c>
      <c r="G676" s="35" t="s">
        <v>89</v>
      </c>
      <c r="H676" s="35" t="s">
        <v>71</v>
      </c>
      <c r="I676" s="34">
        <v>5200</v>
      </c>
      <c r="J676" s="38">
        <v>6.25</v>
      </c>
      <c r="K676" s="28">
        <f t="shared" si="808"/>
        <v>32500</v>
      </c>
      <c r="L676" s="28">
        <f t="shared" si="809"/>
        <v>32500</v>
      </c>
      <c r="M676" s="46"/>
      <c r="N676" s="46"/>
      <c r="O676" s="34" t="s">
        <v>47</v>
      </c>
      <c r="P676" s="33">
        <v>751110000</v>
      </c>
      <c r="Q676" s="36">
        <v>0</v>
      </c>
    </row>
    <row r="677" spans="1:17" ht="39">
      <c r="A677" s="25" t="s">
        <v>1545</v>
      </c>
      <c r="B677" s="26" t="s">
        <v>90</v>
      </c>
      <c r="C677" s="27" t="s">
        <v>2022</v>
      </c>
      <c r="D677" s="27" t="s">
        <v>491</v>
      </c>
      <c r="E677" s="35" t="s">
        <v>3631</v>
      </c>
      <c r="F677" s="35" t="s">
        <v>3632</v>
      </c>
      <c r="G677" s="35" t="s">
        <v>89</v>
      </c>
      <c r="H677" s="35" t="s">
        <v>71</v>
      </c>
      <c r="I677" s="34">
        <v>5200</v>
      </c>
      <c r="J677" s="38">
        <v>6.25</v>
      </c>
      <c r="K677" s="28">
        <f t="shared" si="808"/>
        <v>32500</v>
      </c>
      <c r="L677" s="28">
        <f t="shared" si="809"/>
        <v>32500</v>
      </c>
      <c r="M677" s="46"/>
      <c r="N677" s="46"/>
      <c r="O677" s="34" t="s">
        <v>47</v>
      </c>
      <c r="P677" s="33">
        <v>151010000</v>
      </c>
      <c r="Q677" s="36">
        <v>0</v>
      </c>
    </row>
    <row r="678" spans="1:17" ht="39">
      <c r="A678" s="25" t="s">
        <v>1545</v>
      </c>
      <c r="B678" s="26" t="s">
        <v>90</v>
      </c>
      <c r="C678" s="27" t="s">
        <v>2022</v>
      </c>
      <c r="D678" s="27" t="s">
        <v>491</v>
      </c>
      <c r="E678" s="35" t="s">
        <v>3597</v>
      </c>
      <c r="F678" s="35" t="s">
        <v>3598</v>
      </c>
      <c r="G678" s="35" t="s">
        <v>89</v>
      </c>
      <c r="H678" s="35" t="s">
        <v>71</v>
      </c>
      <c r="I678" s="34">
        <v>5200</v>
      </c>
      <c r="J678" s="38">
        <v>6.25</v>
      </c>
      <c r="K678" s="28">
        <f t="shared" si="808"/>
        <v>32500</v>
      </c>
      <c r="L678" s="28">
        <f t="shared" si="809"/>
        <v>32500</v>
      </c>
      <c r="M678" s="46"/>
      <c r="N678" s="46"/>
      <c r="O678" s="34" t="s">
        <v>47</v>
      </c>
      <c r="P678" s="33">
        <v>231010000</v>
      </c>
      <c r="Q678" s="36">
        <v>0</v>
      </c>
    </row>
    <row r="679" spans="1:17" ht="51.75">
      <c r="A679" s="25" t="s">
        <v>1545</v>
      </c>
      <c r="B679" s="26" t="s">
        <v>90</v>
      </c>
      <c r="C679" s="27" t="s">
        <v>2022</v>
      </c>
      <c r="D679" s="27" t="s">
        <v>491</v>
      </c>
      <c r="E679" s="35" t="s">
        <v>3599</v>
      </c>
      <c r="F679" s="35" t="s">
        <v>3600</v>
      </c>
      <c r="G679" s="35" t="s">
        <v>89</v>
      </c>
      <c r="H679" s="35" t="s">
        <v>71</v>
      </c>
      <c r="I679" s="34">
        <v>5200</v>
      </c>
      <c r="J679" s="38">
        <v>6.25</v>
      </c>
      <c r="K679" s="28">
        <f t="shared" si="808"/>
        <v>32500</v>
      </c>
      <c r="L679" s="28">
        <f t="shared" si="809"/>
        <v>32500</v>
      </c>
      <c r="M679" s="46"/>
      <c r="N679" s="46"/>
      <c r="O679" s="34" t="s">
        <v>47</v>
      </c>
      <c r="P679" s="33">
        <v>631010000</v>
      </c>
      <c r="Q679" s="36">
        <v>0</v>
      </c>
    </row>
    <row r="680" spans="1:17" ht="39">
      <c r="A680" s="25" t="s">
        <v>1545</v>
      </c>
      <c r="B680" s="26" t="s">
        <v>90</v>
      </c>
      <c r="C680" s="27" t="s">
        <v>2022</v>
      </c>
      <c r="D680" s="27" t="s">
        <v>491</v>
      </c>
      <c r="E680" s="35" t="s">
        <v>3601</v>
      </c>
      <c r="F680" s="35" t="s">
        <v>3602</v>
      </c>
      <c r="G680" s="35" t="s">
        <v>89</v>
      </c>
      <c r="H680" s="35" t="s">
        <v>71</v>
      </c>
      <c r="I680" s="34">
        <v>5200</v>
      </c>
      <c r="J680" s="38">
        <v>6.25</v>
      </c>
      <c r="K680" s="28">
        <f t="shared" si="808"/>
        <v>32500</v>
      </c>
      <c r="L680" s="28">
        <f t="shared" si="809"/>
        <v>32500</v>
      </c>
      <c r="M680" s="46"/>
      <c r="N680" s="46"/>
      <c r="O680" s="34" t="s">
        <v>47</v>
      </c>
      <c r="P680" s="33">
        <v>311010000</v>
      </c>
      <c r="Q680" s="36">
        <v>0</v>
      </c>
    </row>
    <row r="681" spans="1:17" ht="39">
      <c r="A681" s="25" t="s">
        <v>1545</v>
      </c>
      <c r="B681" s="26" t="s">
        <v>90</v>
      </c>
      <c r="C681" s="27" t="s">
        <v>2022</v>
      </c>
      <c r="D681" s="27" t="s">
        <v>491</v>
      </c>
      <c r="E681" s="35" t="s">
        <v>3603</v>
      </c>
      <c r="F681" s="35" t="s">
        <v>3604</v>
      </c>
      <c r="G681" s="35" t="s">
        <v>89</v>
      </c>
      <c r="H681" s="35" t="s">
        <v>71</v>
      </c>
      <c r="I681" s="34">
        <v>5200</v>
      </c>
      <c r="J681" s="38">
        <v>6.25</v>
      </c>
      <c r="K681" s="28">
        <f t="shared" si="808"/>
        <v>32500</v>
      </c>
      <c r="L681" s="28">
        <f t="shared" si="809"/>
        <v>32500</v>
      </c>
      <c r="M681" s="46"/>
      <c r="N681" s="46"/>
      <c r="O681" s="34" t="s">
        <v>47</v>
      </c>
      <c r="P681" s="33">
        <v>271010000</v>
      </c>
      <c r="Q681" s="36">
        <v>0</v>
      </c>
    </row>
    <row r="682" spans="1:17" ht="51.75">
      <c r="A682" s="25" t="s">
        <v>1545</v>
      </c>
      <c r="B682" s="26" t="s">
        <v>90</v>
      </c>
      <c r="C682" s="27" t="s">
        <v>2022</v>
      </c>
      <c r="D682" s="27" t="s">
        <v>491</v>
      </c>
      <c r="E682" s="35" t="s">
        <v>3605</v>
      </c>
      <c r="F682" s="35" t="s">
        <v>3606</v>
      </c>
      <c r="G682" s="35" t="s">
        <v>89</v>
      </c>
      <c r="H682" s="35" t="s">
        <v>71</v>
      </c>
      <c r="I682" s="34">
        <v>5200</v>
      </c>
      <c r="J682" s="38">
        <v>6.25</v>
      </c>
      <c r="K682" s="28">
        <f t="shared" si="808"/>
        <v>32500</v>
      </c>
      <c r="L682" s="28">
        <f t="shared" si="809"/>
        <v>32500</v>
      </c>
      <c r="M682" s="46"/>
      <c r="N682" s="46"/>
      <c r="O682" s="34" t="s">
        <v>47</v>
      </c>
      <c r="P682" s="33">
        <v>351010000</v>
      </c>
      <c r="Q682" s="36">
        <v>0</v>
      </c>
    </row>
    <row r="683" spans="1:17" ht="51.75">
      <c r="A683" s="25" t="s">
        <v>1545</v>
      </c>
      <c r="B683" s="26" t="s">
        <v>90</v>
      </c>
      <c r="C683" s="27" t="s">
        <v>2022</v>
      </c>
      <c r="D683" s="27" t="s">
        <v>491</v>
      </c>
      <c r="E683" s="35" t="s">
        <v>3607</v>
      </c>
      <c r="F683" s="35" t="s">
        <v>3608</v>
      </c>
      <c r="G683" s="35" t="s">
        <v>89</v>
      </c>
      <c r="H683" s="35" t="s">
        <v>71</v>
      </c>
      <c r="I683" s="34">
        <v>5200</v>
      </c>
      <c r="J683" s="38">
        <v>6.25</v>
      </c>
      <c r="K683" s="28">
        <f t="shared" si="808"/>
        <v>32500</v>
      </c>
      <c r="L683" s="28">
        <f t="shared" si="809"/>
        <v>32500</v>
      </c>
      <c r="M683" s="46"/>
      <c r="N683" s="46"/>
      <c r="O683" s="34" t="s">
        <v>47</v>
      </c>
      <c r="P683" s="33">
        <v>431010000</v>
      </c>
      <c r="Q683" s="36">
        <v>0</v>
      </c>
    </row>
    <row r="684" spans="1:17" ht="39">
      <c r="A684" s="25" t="s">
        <v>1545</v>
      </c>
      <c r="B684" s="26" t="s">
        <v>90</v>
      </c>
      <c r="C684" s="27" t="s">
        <v>2022</v>
      </c>
      <c r="D684" s="27" t="s">
        <v>491</v>
      </c>
      <c r="E684" s="35" t="s">
        <v>3609</v>
      </c>
      <c r="F684" s="35" t="s">
        <v>3610</v>
      </c>
      <c r="G684" s="35" t="s">
        <v>89</v>
      </c>
      <c r="H684" s="35" t="s">
        <v>71</v>
      </c>
      <c r="I684" s="34">
        <v>5200</v>
      </c>
      <c r="J684" s="38">
        <v>6.25</v>
      </c>
      <c r="K684" s="28">
        <f t="shared" si="808"/>
        <v>32500</v>
      </c>
      <c r="L684" s="28">
        <f t="shared" si="809"/>
        <v>32500</v>
      </c>
      <c r="M684" s="46"/>
      <c r="N684" s="46"/>
      <c r="O684" s="34" t="s">
        <v>47</v>
      </c>
      <c r="P684" s="33">
        <v>391010000</v>
      </c>
      <c r="Q684" s="36">
        <v>0</v>
      </c>
    </row>
    <row r="685" spans="1:17" ht="51.75">
      <c r="A685" s="25" t="s">
        <v>1545</v>
      </c>
      <c r="B685" s="26" t="s">
        <v>90</v>
      </c>
      <c r="C685" s="27" t="s">
        <v>2022</v>
      </c>
      <c r="D685" s="27" t="s">
        <v>491</v>
      </c>
      <c r="E685" s="35" t="s">
        <v>3611</v>
      </c>
      <c r="F685" s="35" t="s">
        <v>3612</v>
      </c>
      <c r="G685" s="35" t="s">
        <v>89</v>
      </c>
      <c r="H685" s="35" t="s">
        <v>71</v>
      </c>
      <c r="I685" s="34">
        <v>5200</v>
      </c>
      <c r="J685" s="38">
        <v>6.25</v>
      </c>
      <c r="K685" s="28">
        <f t="shared" si="808"/>
        <v>32500</v>
      </c>
      <c r="L685" s="28">
        <f t="shared" si="809"/>
        <v>32500</v>
      </c>
      <c r="M685" s="46"/>
      <c r="N685" s="46"/>
      <c r="O685" s="34" t="s">
        <v>47</v>
      </c>
      <c r="P685" s="33">
        <v>471010000</v>
      </c>
      <c r="Q685" s="36">
        <v>0</v>
      </c>
    </row>
    <row r="686" spans="1:17" ht="39">
      <c r="A686" s="25" t="s">
        <v>1545</v>
      </c>
      <c r="B686" s="26" t="s">
        <v>90</v>
      </c>
      <c r="C686" s="27" t="s">
        <v>2022</v>
      </c>
      <c r="D686" s="27" t="s">
        <v>491</v>
      </c>
      <c r="E686" s="35" t="s">
        <v>3613</v>
      </c>
      <c r="F686" s="35" t="s">
        <v>3614</v>
      </c>
      <c r="G686" s="35" t="s">
        <v>89</v>
      </c>
      <c r="H686" s="35" t="s">
        <v>71</v>
      </c>
      <c r="I686" s="34">
        <v>5200</v>
      </c>
      <c r="J686" s="38">
        <v>6.25</v>
      </c>
      <c r="K686" s="28">
        <f t="shared" si="808"/>
        <v>32500</v>
      </c>
      <c r="L686" s="28">
        <f t="shared" si="809"/>
        <v>32500</v>
      </c>
      <c r="M686" s="46"/>
      <c r="N686" s="46"/>
      <c r="O686" s="34" t="s">
        <v>47</v>
      </c>
      <c r="P686" s="33">
        <v>551010000</v>
      </c>
      <c r="Q686" s="36">
        <v>0</v>
      </c>
    </row>
    <row r="687" spans="1:17" ht="51.75">
      <c r="A687" s="25" t="s">
        <v>1545</v>
      </c>
      <c r="B687" s="26" t="s">
        <v>90</v>
      </c>
      <c r="C687" s="27" t="s">
        <v>2022</v>
      </c>
      <c r="D687" s="27" t="s">
        <v>491</v>
      </c>
      <c r="E687" s="35" t="s">
        <v>3615</v>
      </c>
      <c r="F687" s="35" t="s">
        <v>3616</v>
      </c>
      <c r="G687" s="35" t="s">
        <v>89</v>
      </c>
      <c r="H687" s="35" t="s">
        <v>71</v>
      </c>
      <c r="I687" s="34">
        <v>5200</v>
      </c>
      <c r="J687" s="38">
        <v>6.25</v>
      </c>
      <c r="K687" s="28">
        <f t="shared" si="808"/>
        <v>32500</v>
      </c>
      <c r="L687" s="28">
        <f t="shared" si="809"/>
        <v>32500</v>
      </c>
      <c r="M687" s="46"/>
      <c r="N687" s="46"/>
      <c r="O687" s="34" t="s">
        <v>47</v>
      </c>
      <c r="P687" s="33">
        <v>511010000</v>
      </c>
      <c r="Q687" s="36">
        <v>0</v>
      </c>
    </row>
    <row r="688" spans="1:17" ht="51.75">
      <c r="A688" s="25" t="s">
        <v>1545</v>
      </c>
      <c r="B688" s="26" t="s">
        <v>90</v>
      </c>
      <c r="C688" s="27" t="s">
        <v>2022</v>
      </c>
      <c r="D688" s="27" t="s">
        <v>491</v>
      </c>
      <c r="E688" s="35" t="s">
        <v>3617</v>
      </c>
      <c r="F688" s="35" t="s">
        <v>3618</v>
      </c>
      <c r="G688" s="35" t="s">
        <v>89</v>
      </c>
      <c r="H688" s="35" t="s">
        <v>71</v>
      </c>
      <c r="I688" s="34">
        <v>5200</v>
      </c>
      <c r="J688" s="38">
        <v>6.25</v>
      </c>
      <c r="K688" s="28">
        <f t="shared" si="808"/>
        <v>32500</v>
      </c>
      <c r="L688" s="28">
        <f t="shared" si="809"/>
        <v>32500</v>
      </c>
      <c r="M688" s="46"/>
      <c r="N688" s="46"/>
      <c r="O688" s="34" t="s">
        <v>47</v>
      </c>
      <c r="P688" s="33">
        <v>591010000</v>
      </c>
      <c r="Q688" s="36">
        <v>0</v>
      </c>
    </row>
    <row r="689" spans="1:17" ht="39">
      <c r="A689" s="25" t="s">
        <v>1545</v>
      </c>
      <c r="B689" s="26" t="s">
        <v>90</v>
      </c>
      <c r="C689" s="27" t="s">
        <v>2022</v>
      </c>
      <c r="D689" s="27" t="s">
        <v>491</v>
      </c>
      <c r="E689" s="35" t="s">
        <v>3619</v>
      </c>
      <c r="F689" s="35" t="s">
        <v>3620</v>
      </c>
      <c r="G689" s="35" t="s">
        <v>89</v>
      </c>
      <c r="H689" s="35" t="s">
        <v>71</v>
      </c>
      <c r="I689" s="34">
        <v>5200</v>
      </c>
      <c r="J689" s="38">
        <v>6.25</v>
      </c>
      <c r="K689" s="28">
        <f t="shared" si="808"/>
        <v>32500</v>
      </c>
      <c r="L689" s="28">
        <f t="shared" si="809"/>
        <v>32500</v>
      </c>
      <c r="M689" s="46"/>
      <c r="N689" s="46"/>
      <c r="O689" s="34" t="s">
        <v>47</v>
      </c>
      <c r="P689" s="33">
        <v>191010000</v>
      </c>
      <c r="Q689" s="36">
        <v>0</v>
      </c>
    </row>
    <row r="690" spans="1:17" ht="39">
      <c r="A690" s="25" t="s">
        <v>1545</v>
      </c>
      <c r="B690" s="26" t="s">
        <v>90</v>
      </c>
      <c r="C690" s="27" t="s">
        <v>2022</v>
      </c>
      <c r="D690" s="27" t="s">
        <v>491</v>
      </c>
      <c r="E690" s="35" t="s">
        <v>3621</v>
      </c>
      <c r="F690" s="35" t="s">
        <v>3622</v>
      </c>
      <c r="G690" s="35" t="s">
        <v>89</v>
      </c>
      <c r="H690" s="35" t="s">
        <v>71</v>
      </c>
      <c r="I690" s="34">
        <v>5200</v>
      </c>
      <c r="J690" s="38">
        <v>6.25</v>
      </c>
      <c r="K690" s="28">
        <f t="shared" si="808"/>
        <v>32500</v>
      </c>
      <c r="L690" s="28">
        <f t="shared" si="809"/>
        <v>32500</v>
      </c>
      <c r="M690" s="46"/>
      <c r="N690" s="46"/>
      <c r="O690" s="34" t="s">
        <v>47</v>
      </c>
      <c r="P690" s="33">
        <v>111010000</v>
      </c>
      <c r="Q690" s="36">
        <v>0</v>
      </c>
    </row>
    <row r="691" spans="1:17" ht="39">
      <c r="A691" s="25" t="s">
        <v>1545</v>
      </c>
      <c r="B691" s="26" t="s">
        <v>90</v>
      </c>
      <c r="C691" s="27" t="s">
        <v>2022</v>
      </c>
      <c r="D691" s="27" t="s">
        <v>491</v>
      </c>
      <c r="E691" s="35" t="s">
        <v>3623</v>
      </c>
      <c r="F691" s="35" t="s">
        <v>3624</v>
      </c>
      <c r="G691" s="35" t="s">
        <v>89</v>
      </c>
      <c r="H691" s="35" t="s">
        <v>71</v>
      </c>
      <c r="I691" s="34">
        <v>5200</v>
      </c>
      <c r="J691" s="38">
        <v>6.25</v>
      </c>
      <c r="K691" s="28">
        <f t="shared" si="808"/>
        <v>32500</v>
      </c>
      <c r="L691" s="28">
        <f t="shared" si="809"/>
        <v>32500</v>
      </c>
      <c r="M691" s="46"/>
      <c r="N691" s="46"/>
      <c r="O691" s="34" t="s">
        <v>47</v>
      </c>
      <c r="P691" s="33">
        <v>632810000</v>
      </c>
      <c r="Q691" s="36">
        <v>0</v>
      </c>
    </row>
    <row r="692" spans="1:17" ht="39">
      <c r="A692" s="25" t="s">
        <v>1545</v>
      </c>
      <c r="B692" s="26" t="s">
        <v>90</v>
      </c>
      <c r="C692" s="27" t="s">
        <v>2022</v>
      </c>
      <c r="D692" s="27" t="s">
        <v>491</v>
      </c>
      <c r="E692" s="35" t="s">
        <v>3625</v>
      </c>
      <c r="F692" s="35" t="s">
        <v>3626</v>
      </c>
      <c r="G692" s="35" t="s">
        <v>89</v>
      </c>
      <c r="H692" s="35" t="s">
        <v>71</v>
      </c>
      <c r="I692" s="34">
        <v>5200</v>
      </c>
      <c r="J692" s="38">
        <v>6.25</v>
      </c>
      <c r="K692" s="28">
        <f t="shared" si="808"/>
        <v>32500</v>
      </c>
      <c r="L692" s="28">
        <f t="shared" si="809"/>
        <v>32500</v>
      </c>
      <c r="M692" s="46"/>
      <c r="N692" s="46"/>
      <c r="O692" s="34" t="s">
        <v>47</v>
      </c>
      <c r="P692" s="33">
        <v>351810000</v>
      </c>
      <c r="Q692" s="36">
        <v>0</v>
      </c>
    </row>
    <row r="693" spans="1:17" ht="39">
      <c r="A693" s="25" t="s">
        <v>1545</v>
      </c>
      <c r="B693" s="26" t="s">
        <v>90</v>
      </c>
      <c r="C693" s="27" t="s">
        <v>2022</v>
      </c>
      <c r="D693" s="27" t="s">
        <v>491</v>
      </c>
      <c r="E693" s="35" t="s">
        <v>2155</v>
      </c>
      <c r="F693" s="35" t="s">
        <v>516</v>
      </c>
      <c r="G693" s="35" t="s">
        <v>42</v>
      </c>
      <c r="H693" s="35" t="s">
        <v>71</v>
      </c>
      <c r="I693" s="34">
        <v>2100</v>
      </c>
      <c r="J693" s="38">
        <v>35.71</v>
      </c>
      <c r="K693" s="38">
        <f t="shared" ref="K693" si="810">I693*J693</f>
        <v>74991</v>
      </c>
      <c r="L693" s="38">
        <f t="shared" ref="L693" si="811">K693</f>
        <v>74991</v>
      </c>
      <c r="M693" s="34"/>
      <c r="N693" s="34"/>
      <c r="O693" s="34" t="s">
        <v>46</v>
      </c>
      <c r="P693" s="33" t="s">
        <v>25</v>
      </c>
      <c r="Q693" s="29">
        <v>0</v>
      </c>
    </row>
    <row r="694" spans="1:17" ht="68.25" customHeight="1">
      <c r="A694" s="25" t="s">
        <v>1545</v>
      </c>
      <c r="B694" s="26" t="s">
        <v>90</v>
      </c>
      <c r="C694" s="27" t="s">
        <v>443</v>
      </c>
      <c r="D694" s="27" t="s">
        <v>443</v>
      </c>
      <c r="E694" s="35" t="s">
        <v>517</v>
      </c>
      <c r="F694" s="35" t="s">
        <v>518</v>
      </c>
      <c r="G694" s="35" t="s">
        <v>42</v>
      </c>
      <c r="H694" s="35" t="s">
        <v>71</v>
      </c>
      <c r="I694" s="34">
        <v>11000</v>
      </c>
      <c r="J694" s="38">
        <v>454.8</v>
      </c>
      <c r="K694" s="38">
        <f t="shared" ref="K694" si="812">I694*J694</f>
        <v>5002800</v>
      </c>
      <c r="L694" s="38">
        <f t="shared" ref="L694" si="813">K694</f>
        <v>5002800</v>
      </c>
      <c r="M694" s="34"/>
      <c r="N694" s="34"/>
      <c r="O694" s="34" t="s">
        <v>46</v>
      </c>
      <c r="P694" s="33" t="s">
        <v>25</v>
      </c>
      <c r="Q694" s="29">
        <v>0</v>
      </c>
    </row>
    <row r="695" spans="1:17" ht="39">
      <c r="A695" s="25" t="s">
        <v>1545</v>
      </c>
      <c r="B695" s="26" t="s">
        <v>90</v>
      </c>
      <c r="C695" s="27" t="s">
        <v>492</v>
      </c>
      <c r="D695" s="27" t="s">
        <v>493</v>
      </c>
      <c r="E695" s="27" t="s">
        <v>2156</v>
      </c>
      <c r="F695" s="27" t="s">
        <v>519</v>
      </c>
      <c r="G695" s="27" t="s">
        <v>89</v>
      </c>
      <c r="H695" s="27" t="s">
        <v>71</v>
      </c>
      <c r="I695" s="26">
        <v>1500</v>
      </c>
      <c r="J695" s="28">
        <v>714.28</v>
      </c>
      <c r="K695" s="28">
        <f t="shared" ref="K695" si="814">I695*J695</f>
        <v>1071420</v>
      </c>
      <c r="L695" s="28">
        <f t="shared" ref="L695" si="815">K695</f>
        <v>1071420</v>
      </c>
      <c r="M695" s="26"/>
      <c r="N695" s="26"/>
      <c r="O695" s="26" t="s">
        <v>46</v>
      </c>
      <c r="P695" s="25" t="s">
        <v>25</v>
      </c>
      <c r="Q695" s="29">
        <v>0</v>
      </c>
    </row>
    <row r="696" spans="1:17" ht="39">
      <c r="A696" s="25" t="s">
        <v>1545</v>
      </c>
      <c r="B696" s="26" t="s">
        <v>90</v>
      </c>
      <c r="C696" s="27" t="s">
        <v>494</v>
      </c>
      <c r="D696" s="27" t="s">
        <v>494</v>
      </c>
      <c r="E696" s="27" t="s">
        <v>2157</v>
      </c>
      <c r="F696" s="27" t="s">
        <v>520</v>
      </c>
      <c r="G696" s="27" t="s">
        <v>42</v>
      </c>
      <c r="H696" s="27" t="s">
        <v>71</v>
      </c>
      <c r="I696" s="26">
        <v>400</v>
      </c>
      <c r="J696" s="28">
        <v>625</v>
      </c>
      <c r="K696" s="28">
        <f t="shared" ref="K696" si="816">I696*J696</f>
        <v>250000</v>
      </c>
      <c r="L696" s="28">
        <f t="shared" ref="L696" si="817">K696</f>
        <v>250000</v>
      </c>
      <c r="M696" s="45"/>
      <c r="N696" s="45"/>
      <c r="O696" s="26" t="s">
        <v>47</v>
      </c>
      <c r="P696" s="25" t="s">
        <v>25</v>
      </c>
      <c r="Q696" s="29">
        <v>0</v>
      </c>
    </row>
    <row r="697" spans="1:17" ht="39">
      <c r="A697" s="25" t="s">
        <v>1545</v>
      </c>
      <c r="B697" s="26" t="s">
        <v>90</v>
      </c>
      <c r="C697" s="27" t="s">
        <v>494</v>
      </c>
      <c r="D697" s="27" t="s">
        <v>494</v>
      </c>
      <c r="E697" s="27" t="s">
        <v>2157</v>
      </c>
      <c r="F697" s="27" t="s">
        <v>520</v>
      </c>
      <c r="G697" s="27" t="s">
        <v>42</v>
      </c>
      <c r="H697" s="27" t="s">
        <v>71</v>
      </c>
      <c r="I697" s="26">
        <v>8</v>
      </c>
      <c r="J697" s="28">
        <v>535.71</v>
      </c>
      <c r="K697" s="28">
        <f t="shared" ref="K697" si="818">I697*J697</f>
        <v>4285.68</v>
      </c>
      <c r="L697" s="28">
        <f t="shared" ref="L697" si="819">K697</f>
        <v>4285.68</v>
      </c>
      <c r="M697" s="72"/>
      <c r="N697" s="72"/>
      <c r="O697" s="26" t="s">
        <v>115</v>
      </c>
      <c r="P697" s="25">
        <v>751410000</v>
      </c>
      <c r="Q697" s="29">
        <v>0</v>
      </c>
    </row>
    <row r="698" spans="1:17" ht="39">
      <c r="A698" s="25" t="s">
        <v>1545</v>
      </c>
      <c r="B698" s="26" t="s">
        <v>90</v>
      </c>
      <c r="C698" s="27" t="s">
        <v>2023</v>
      </c>
      <c r="D698" s="27" t="s">
        <v>495</v>
      </c>
      <c r="E698" s="27" t="s">
        <v>3716</v>
      </c>
      <c r="F698" s="27" t="s">
        <v>3717</v>
      </c>
      <c r="G698" s="27" t="s">
        <v>89</v>
      </c>
      <c r="H698" s="27" t="s">
        <v>71</v>
      </c>
      <c r="I698" s="26">
        <v>6400</v>
      </c>
      <c r="J698" s="28">
        <v>26.78</v>
      </c>
      <c r="K698" s="28">
        <f t="shared" ref="K698" si="820">I698*J698</f>
        <v>171392</v>
      </c>
      <c r="L698" s="28">
        <f t="shared" ref="L698" si="821">K698</f>
        <v>171392</v>
      </c>
      <c r="M698" s="45"/>
      <c r="N698" s="45"/>
      <c r="O698" s="26" t="s">
        <v>47</v>
      </c>
      <c r="P698" s="25" t="s">
        <v>25</v>
      </c>
      <c r="Q698" s="29">
        <v>0</v>
      </c>
    </row>
    <row r="699" spans="1:17" ht="39">
      <c r="A699" s="25" t="s">
        <v>1545</v>
      </c>
      <c r="B699" s="26" t="s">
        <v>90</v>
      </c>
      <c r="C699" s="27" t="s">
        <v>2023</v>
      </c>
      <c r="D699" s="27" t="s">
        <v>495</v>
      </c>
      <c r="E699" s="35" t="s">
        <v>3633</v>
      </c>
      <c r="F699" s="35" t="s">
        <v>3634</v>
      </c>
      <c r="G699" s="35" t="s">
        <v>89</v>
      </c>
      <c r="H699" s="35" t="s">
        <v>71</v>
      </c>
      <c r="I699" s="34">
        <v>5200</v>
      </c>
      <c r="J699" s="38">
        <v>26.78</v>
      </c>
      <c r="K699" s="28">
        <f t="shared" ref="K699:K716" si="822">I699*J699</f>
        <v>139256</v>
      </c>
      <c r="L699" s="28">
        <f t="shared" ref="L699:L716" si="823">K699</f>
        <v>139256</v>
      </c>
      <c r="M699" s="46"/>
      <c r="N699" s="46"/>
      <c r="O699" s="34" t="s">
        <v>47</v>
      </c>
      <c r="P699" s="33">
        <v>711110000</v>
      </c>
      <c r="Q699" s="36">
        <v>0</v>
      </c>
    </row>
    <row r="700" spans="1:17" ht="39">
      <c r="A700" s="25" t="s">
        <v>1545</v>
      </c>
      <c r="B700" s="26" t="s">
        <v>90</v>
      </c>
      <c r="C700" s="27" t="s">
        <v>2023</v>
      </c>
      <c r="D700" s="27" t="s">
        <v>495</v>
      </c>
      <c r="E700" s="35" t="s">
        <v>3635</v>
      </c>
      <c r="F700" s="35" t="s">
        <v>3636</v>
      </c>
      <c r="G700" s="35" t="s">
        <v>89</v>
      </c>
      <c r="H700" s="35" t="s">
        <v>71</v>
      </c>
      <c r="I700" s="34">
        <v>5200</v>
      </c>
      <c r="J700" s="38">
        <v>26.78</v>
      </c>
      <c r="K700" s="28">
        <f t="shared" si="822"/>
        <v>139256</v>
      </c>
      <c r="L700" s="28">
        <f t="shared" si="823"/>
        <v>139256</v>
      </c>
      <c r="M700" s="46"/>
      <c r="N700" s="46"/>
      <c r="O700" s="34" t="s">
        <v>47</v>
      </c>
      <c r="P700" s="33">
        <v>751110000</v>
      </c>
      <c r="Q700" s="36">
        <v>0</v>
      </c>
    </row>
    <row r="701" spans="1:17" ht="39">
      <c r="A701" s="25" t="s">
        <v>1545</v>
      </c>
      <c r="B701" s="26" t="s">
        <v>90</v>
      </c>
      <c r="C701" s="27" t="s">
        <v>2023</v>
      </c>
      <c r="D701" s="27" t="s">
        <v>495</v>
      </c>
      <c r="E701" s="35" t="s">
        <v>3637</v>
      </c>
      <c r="F701" s="35" t="s">
        <v>3638</v>
      </c>
      <c r="G701" s="35" t="s">
        <v>89</v>
      </c>
      <c r="H701" s="35" t="s">
        <v>71</v>
      </c>
      <c r="I701" s="34">
        <v>5200</v>
      </c>
      <c r="J701" s="38">
        <v>26.78</v>
      </c>
      <c r="K701" s="28">
        <f t="shared" si="822"/>
        <v>139256</v>
      </c>
      <c r="L701" s="28">
        <f t="shared" si="823"/>
        <v>139256</v>
      </c>
      <c r="M701" s="46"/>
      <c r="N701" s="46"/>
      <c r="O701" s="34" t="s">
        <v>47</v>
      </c>
      <c r="P701" s="33">
        <v>151010000</v>
      </c>
      <c r="Q701" s="36">
        <v>0</v>
      </c>
    </row>
    <row r="702" spans="1:17" ht="39">
      <c r="A702" s="25" t="s">
        <v>1545</v>
      </c>
      <c r="B702" s="26" t="s">
        <v>90</v>
      </c>
      <c r="C702" s="27" t="s">
        <v>2023</v>
      </c>
      <c r="D702" s="27" t="s">
        <v>495</v>
      </c>
      <c r="E702" s="35" t="s">
        <v>3639</v>
      </c>
      <c r="F702" s="35" t="s">
        <v>3640</v>
      </c>
      <c r="G702" s="35" t="s">
        <v>89</v>
      </c>
      <c r="H702" s="35" t="s">
        <v>71</v>
      </c>
      <c r="I702" s="34">
        <v>5200</v>
      </c>
      <c r="J702" s="38">
        <v>26.78</v>
      </c>
      <c r="K702" s="28">
        <f t="shared" si="822"/>
        <v>139256</v>
      </c>
      <c r="L702" s="28">
        <f t="shared" si="823"/>
        <v>139256</v>
      </c>
      <c r="M702" s="46"/>
      <c r="N702" s="46"/>
      <c r="O702" s="34" t="s">
        <v>47</v>
      </c>
      <c r="P702" s="33">
        <v>231010000</v>
      </c>
      <c r="Q702" s="36">
        <v>0</v>
      </c>
    </row>
    <row r="703" spans="1:17" ht="51.75">
      <c r="A703" s="25" t="s">
        <v>1545</v>
      </c>
      <c r="B703" s="26" t="s">
        <v>90</v>
      </c>
      <c r="C703" s="27" t="s">
        <v>2023</v>
      </c>
      <c r="D703" s="27" t="s">
        <v>495</v>
      </c>
      <c r="E703" s="35" t="s">
        <v>3641</v>
      </c>
      <c r="F703" s="35" t="s">
        <v>3642</v>
      </c>
      <c r="G703" s="35" t="s">
        <v>89</v>
      </c>
      <c r="H703" s="35" t="s">
        <v>71</v>
      </c>
      <c r="I703" s="34">
        <v>5200</v>
      </c>
      <c r="J703" s="38">
        <v>26.78</v>
      </c>
      <c r="K703" s="28">
        <f t="shared" si="822"/>
        <v>139256</v>
      </c>
      <c r="L703" s="28">
        <f t="shared" si="823"/>
        <v>139256</v>
      </c>
      <c r="M703" s="46"/>
      <c r="N703" s="46"/>
      <c r="O703" s="34" t="s">
        <v>47</v>
      </c>
      <c r="P703" s="33">
        <v>631010000</v>
      </c>
      <c r="Q703" s="36">
        <v>0</v>
      </c>
    </row>
    <row r="704" spans="1:17" ht="39">
      <c r="A704" s="25" t="s">
        <v>1545</v>
      </c>
      <c r="B704" s="26" t="s">
        <v>90</v>
      </c>
      <c r="C704" s="27" t="s">
        <v>2023</v>
      </c>
      <c r="D704" s="27" t="s">
        <v>495</v>
      </c>
      <c r="E704" s="35" t="s">
        <v>3643</v>
      </c>
      <c r="F704" s="35" t="s">
        <v>3644</v>
      </c>
      <c r="G704" s="35" t="s">
        <v>89</v>
      </c>
      <c r="H704" s="35" t="s">
        <v>71</v>
      </c>
      <c r="I704" s="34">
        <v>5200</v>
      </c>
      <c r="J704" s="38">
        <v>26.78</v>
      </c>
      <c r="K704" s="28">
        <f t="shared" si="822"/>
        <v>139256</v>
      </c>
      <c r="L704" s="28">
        <f t="shared" si="823"/>
        <v>139256</v>
      </c>
      <c r="M704" s="46"/>
      <c r="N704" s="46"/>
      <c r="O704" s="34" t="s">
        <v>47</v>
      </c>
      <c r="P704" s="33">
        <v>311010000</v>
      </c>
      <c r="Q704" s="36">
        <v>0</v>
      </c>
    </row>
    <row r="705" spans="1:17" ht="39">
      <c r="A705" s="25" t="s">
        <v>1545</v>
      </c>
      <c r="B705" s="26" t="s">
        <v>90</v>
      </c>
      <c r="C705" s="27" t="s">
        <v>2023</v>
      </c>
      <c r="D705" s="27" t="s">
        <v>495</v>
      </c>
      <c r="E705" s="35" t="s">
        <v>3645</v>
      </c>
      <c r="F705" s="35" t="s">
        <v>3646</v>
      </c>
      <c r="G705" s="35" t="s">
        <v>89</v>
      </c>
      <c r="H705" s="35" t="s">
        <v>71</v>
      </c>
      <c r="I705" s="34">
        <v>5200</v>
      </c>
      <c r="J705" s="38">
        <v>26.78</v>
      </c>
      <c r="K705" s="28">
        <f t="shared" si="822"/>
        <v>139256</v>
      </c>
      <c r="L705" s="28">
        <f t="shared" si="823"/>
        <v>139256</v>
      </c>
      <c r="M705" s="46"/>
      <c r="N705" s="46"/>
      <c r="O705" s="34" t="s">
        <v>47</v>
      </c>
      <c r="P705" s="33">
        <v>271010000</v>
      </c>
      <c r="Q705" s="36">
        <v>0</v>
      </c>
    </row>
    <row r="706" spans="1:17" ht="51.75">
      <c r="A706" s="25" t="s">
        <v>1545</v>
      </c>
      <c r="B706" s="26" t="s">
        <v>90</v>
      </c>
      <c r="C706" s="27" t="s">
        <v>2023</v>
      </c>
      <c r="D706" s="27" t="s">
        <v>495</v>
      </c>
      <c r="E706" s="35" t="s">
        <v>3647</v>
      </c>
      <c r="F706" s="35" t="s">
        <v>3648</v>
      </c>
      <c r="G706" s="35" t="s">
        <v>89</v>
      </c>
      <c r="H706" s="35" t="s">
        <v>71</v>
      </c>
      <c r="I706" s="34">
        <v>5200</v>
      </c>
      <c r="J706" s="38">
        <v>26.78</v>
      </c>
      <c r="K706" s="28">
        <f t="shared" si="822"/>
        <v>139256</v>
      </c>
      <c r="L706" s="28">
        <f t="shared" si="823"/>
        <v>139256</v>
      </c>
      <c r="M706" s="46"/>
      <c r="N706" s="46"/>
      <c r="O706" s="34" t="s">
        <v>47</v>
      </c>
      <c r="P706" s="33">
        <v>351010000</v>
      </c>
      <c r="Q706" s="36">
        <v>0</v>
      </c>
    </row>
    <row r="707" spans="1:17" ht="51.75">
      <c r="A707" s="25" t="s">
        <v>1545</v>
      </c>
      <c r="B707" s="26" t="s">
        <v>90</v>
      </c>
      <c r="C707" s="27" t="s">
        <v>2023</v>
      </c>
      <c r="D707" s="27" t="s">
        <v>495</v>
      </c>
      <c r="E707" s="35" t="s">
        <v>3649</v>
      </c>
      <c r="F707" s="35" t="s">
        <v>3650</v>
      </c>
      <c r="G707" s="35" t="s">
        <v>89</v>
      </c>
      <c r="H707" s="35" t="s">
        <v>71</v>
      </c>
      <c r="I707" s="34">
        <v>5200</v>
      </c>
      <c r="J707" s="38">
        <v>26.78</v>
      </c>
      <c r="K707" s="28">
        <f t="shared" si="822"/>
        <v>139256</v>
      </c>
      <c r="L707" s="28">
        <f t="shared" si="823"/>
        <v>139256</v>
      </c>
      <c r="M707" s="46"/>
      <c r="N707" s="46"/>
      <c r="O707" s="34" t="s">
        <v>47</v>
      </c>
      <c r="P707" s="33">
        <v>431010000</v>
      </c>
      <c r="Q707" s="36">
        <v>0</v>
      </c>
    </row>
    <row r="708" spans="1:17" ht="39">
      <c r="A708" s="25" t="s">
        <v>1545</v>
      </c>
      <c r="B708" s="26" t="s">
        <v>90</v>
      </c>
      <c r="C708" s="27" t="s">
        <v>2023</v>
      </c>
      <c r="D708" s="27" t="s">
        <v>495</v>
      </c>
      <c r="E708" s="35" t="s">
        <v>3651</v>
      </c>
      <c r="F708" s="35" t="s">
        <v>3652</v>
      </c>
      <c r="G708" s="35" t="s">
        <v>89</v>
      </c>
      <c r="H708" s="35" t="s">
        <v>71</v>
      </c>
      <c r="I708" s="34">
        <v>5200</v>
      </c>
      <c r="J708" s="38">
        <v>26.78</v>
      </c>
      <c r="K708" s="28">
        <f t="shared" si="822"/>
        <v>139256</v>
      </c>
      <c r="L708" s="28">
        <f t="shared" si="823"/>
        <v>139256</v>
      </c>
      <c r="M708" s="46"/>
      <c r="N708" s="46"/>
      <c r="O708" s="34" t="s">
        <v>47</v>
      </c>
      <c r="P708" s="33">
        <v>391010000</v>
      </c>
      <c r="Q708" s="36">
        <v>0</v>
      </c>
    </row>
    <row r="709" spans="1:17" ht="51.75">
      <c r="A709" s="25" t="s">
        <v>1545</v>
      </c>
      <c r="B709" s="26" t="s">
        <v>90</v>
      </c>
      <c r="C709" s="27" t="s">
        <v>2023</v>
      </c>
      <c r="D709" s="27" t="s">
        <v>495</v>
      </c>
      <c r="E709" s="35" t="s">
        <v>3653</v>
      </c>
      <c r="F709" s="35" t="s">
        <v>3654</v>
      </c>
      <c r="G709" s="35" t="s">
        <v>89</v>
      </c>
      <c r="H709" s="35" t="s">
        <v>71</v>
      </c>
      <c r="I709" s="34">
        <v>5200</v>
      </c>
      <c r="J709" s="38">
        <v>26.78</v>
      </c>
      <c r="K709" s="28">
        <f t="shared" si="822"/>
        <v>139256</v>
      </c>
      <c r="L709" s="28">
        <f t="shared" si="823"/>
        <v>139256</v>
      </c>
      <c r="M709" s="46"/>
      <c r="N709" s="46"/>
      <c r="O709" s="34" t="s">
        <v>47</v>
      </c>
      <c r="P709" s="33">
        <v>471010000</v>
      </c>
      <c r="Q709" s="36">
        <v>0</v>
      </c>
    </row>
    <row r="710" spans="1:17" ht="39">
      <c r="A710" s="25" t="s">
        <v>1545</v>
      </c>
      <c r="B710" s="26" t="s">
        <v>90</v>
      </c>
      <c r="C710" s="27" t="s">
        <v>2023</v>
      </c>
      <c r="D710" s="27" t="s">
        <v>495</v>
      </c>
      <c r="E710" s="35" t="s">
        <v>3655</v>
      </c>
      <c r="F710" s="35" t="s">
        <v>3656</v>
      </c>
      <c r="G710" s="35" t="s">
        <v>89</v>
      </c>
      <c r="H710" s="35" t="s">
        <v>71</v>
      </c>
      <c r="I710" s="34">
        <v>5200</v>
      </c>
      <c r="J710" s="38">
        <v>26.78</v>
      </c>
      <c r="K710" s="28">
        <f t="shared" si="822"/>
        <v>139256</v>
      </c>
      <c r="L710" s="28">
        <f t="shared" si="823"/>
        <v>139256</v>
      </c>
      <c r="M710" s="46"/>
      <c r="N710" s="46"/>
      <c r="O710" s="34" t="s">
        <v>47</v>
      </c>
      <c r="P710" s="33">
        <v>551010000</v>
      </c>
      <c r="Q710" s="36">
        <v>0</v>
      </c>
    </row>
    <row r="711" spans="1:17" ht="51.75">
      <c r="A711" s="25" t="s">
        <v>1545</v>
      </c>
      <c r="B711" s="26" t="s">
        <v>90</v>
      </c>
      <c r="C711" s="27" t="s">
        <v>2023</v>
      </c>
      <c r="D711" s="27" t="s">
        <v>495</v>
      </c>
      <c r="E711" s="35" t="s">
        <v>3657</v>
      </c>
      <c r="F711" s="35" t="s">
        <v>3658</v>
      </c>
      <c r="G711" s="35" t="s">
        <v>89</v>
      </c>
      <c r="H711" s="35" t="s">
        <v>71</v>
      </c>
      <c r="I711" s="34">
        <v>5200</v>
      </c>
      <c r="J711" s="38">
        <v>26.78</v>
      </c>
      <c r="K711" s="28">
        <f t="shared" si="822"/>
        <v>139256</v>
      </c>
      <c r="L711" s="28">
        <f t="shared" si="823"/>
        <v>139256</v>
      </c>
      <c r="M711" s="46"/>
      <c r="N711" s="46"/>
      <c r="O711" s="34" t="s">
        <v>47</v>
      </c>
      <c r="P711" s="33">
        <v>511010000</v>
      </c>
      <c r="Q711" s="36">
        <v>0</v>
      </c>
    </row>
    <row r="712" spans="1:17" ht="51.75">
      <c r="A712" s="25" t="s">
        <v>1545</v>
      </c>
      <c r="B712" s="26" t="s">
        <v>90</v>
      </c>
      <c r="C712" s="27" t="s">
        <v>2023</v>
      </c>
      <c r="D712" s="27" t="s">
        <v>495</v>
      </c>
      <c r="E712" s="35" t="s">
        <v>3659</v>
      </c>
      <c r="F712" s="35" t="s">
        <v>3660</v>
      </c>
      <c r="G712" s="35" t="s">
        <v>89</v>
      </c>
      <c r="H712" s="35" t="s">
        <v>71</v>
      </c>
      <c r="I712" s="34">
        <v>5200</v>
      </c>
      <c r="J712" s="38">
        <v>26.78</v>
      </c>
      <c r="K712" s="28">
        <f t="shared" si="822"/>
        <v>139256</v>
      </c>
      <c r="L712" s="28">
        <f t="shared" si="823"/>
        <v>139256</v>
      </c>
      <c r="M712" s="46"/>
      <c r="N712" s="46"/>
      <c r="O712" s="34" t="s">
        <v>47</v>
      </c>
      <c r="P712" s="33">
        <v>591010000</v>
      </c>
      <c r="Q712" s="36">
        <v>0</v>
      </c>
    </row>
    <row r="713" spans="1:17" ht="39">
      <c r="A713" s="25" t="s">
        <v>1545</v>
      </c>
      <c r="B713" s="26" t="s">
        <v>90</v>
      </c>
      <c r="C713" s="27" t="s">
        <v>2023</v>
      </c>
      <c r="D713" s="27" t="s">
        <v>495</v>
      </c>
      <c r="E713" s="35" t="s">
        <v>3661</v>
      </c>
      <c r="F713" s="35" t="s">
        <v>3662</v>
      </c>
      <c r="G713" s="35" t="s">
        <v>89</v>
      </c>
      <c r="H713" s="35" t="s">
        <v>71</v>
      </c>
      <c r="I713" s="34">
        <v>5200</v>
      </c>
      <c r="J713" s="38">
        <v>26.78</v>
      </c>
      <c r="K713" s="28">
        <f t="shared" si="822"/>
        <v>139256</v>
      </c>
      <c r="L713" s="28">
        <f t="shared" si="823"/>
        <v>139256</v>
      </c>
      <c r="M713" s="46"/>
      <c r="N713" s="46"/>
      <c r="O713" s="34" t="s">
        <v>47</v>
      </c>
      <c r="P713" s="33">
        <v>191010000</v>
      </c>
      <c r="Q713" s="36">
        <v>0</v>
      </c>
    </row>
    <row r="714" spans="1:17" ht="39">
      <c r="A714" s="25" t="s">
        <v>1545</v>
      </c>
      <c r="B714" s="26" t="s">
        <v>90</v>
      </c>
      <c r="C714" s="27" t="s">
        <v>2023</v>
      </c>
      <c r="D714" s="27" t="s">
        <v>495</v>
      </c>
      <c r="E714" s="35" t="s">
        <v>3663</v>
      </c>
      <c r="F714" s="35" t="s">
        <v>3664</v>
      </c>
      <c r="G714" s="35" t="s">
        <v>89</v>
      </c>
      <c r="H714" s="35" t="s">
        <v>71</v>
      </c>
      <c r="I714" s="34">
        <v>5200</v>
      </c>
      <c r="J714" s="38">
        <v>26.78</v>
      </c>
      <c r="K714" s="28">
        <f t="shared" si="822"/>
        <v>139256</v>
      </c>
      <c r="L714" s="28">
        <f t="shared" si="823"/>
        <v>139256</v>
      </c>
      <c r="M714" s="46"/>
      <c r="N714" s="46"/>
      <c r="O714" s="34" t="s">
        <v>47</v>
      </c>
      <c r="P714" s="33">
        <v>111010000</v>
      </c>
      <c r="Q714" s="36">
        <v>0</v>
      </c>
    </row>
    <row r="715" spans="1:17" ht="39">
      <c r="A715" s="25" t="s">
        <v>1545</v>
      </c>
      <c r="B715" s="26" t="s">
        <v>90</v>
      </c>
      <c r="C715" s="27" t="s">
        <v>2023</v>
      </c>
      <c r="D715" s="27" t="s">
        <v>495</v>
      </c>
      <c r="E715" s="35" t="s">
        <v>3665</v>
      </c>
      <c r="F715" s="35" t="s">
        <v>3666</v>
      </c>
      <c r="G715" s="35" t="s">
        <v>89</v>
      </c>
      <c r="H715" s="35" t="s">
        <v>71</v>
      </c>
      <c r="I715" s="34">
        <v>5200</v>
      </c>
      <c r="J715" s="38">
        <v>26.78</v>
      </c>
      <c r="K715" s="28">
        <f t="shared" si="822"/>
        <v>139256</v>
      </c>
      <c r="L715" s="28">
        <f t="shared" si="823"/>
        <v>139256</v>
      </c>
      <c r="M715" s="46"/>
      <c r="N715" s="46"/>
      <c r="O715" s="34" t="s">
        <v>47</v>
      </c>
      <c r="P715" s="33">
        <v>632810000</v>
      </c>
      <c r="Q715" s="36">
        <v>0</v>
      </c>
    </row>
    <row r="716" spans="1:17" ht="39">
      <c r="A716" s="25" t="s">
        <v>1545</v>
      </c>
      <c r="B716" s="26" t="s">
        <v>90</v>
      </c>
      <c r="C716" s="27" t="s">
        <v>2023</v>
      </c>
      <c r="D716" s="27" t="s">
        <v>495</v>
      </c>
      <c r="E716" s="35" t="s">
        <v>3667</v>
      </c>
      <c r="F716" s="35" t="s">
        <v>3668</v>
      </c>
      <c r="G716" s="35" t="s">
        <v>89</v>
      </c>
      <c r="H716" s="35" t="s">
        <v>71</v>
      </c>
      <c r="I716" s="34">
        <v>5200</v>
      </c>
      <c r="J716" s="38">
        <v>26.78</v>
      </c>
      <c r="K716" s="28">
        <f t="shared" si="822"/>
        <v>139256</v>
      </c>
      <c r="L716" s="28">
        <f t="shared" si="823"/>
        <v>139256</v>
      </c>
      <c r="M716" s="46"/>
      <c r="N716" s="46"/>
      <c r="O716" s="34" t="s">
        <v>47</v>
      </c>
      <c r="P716" s="33">
        <v>351810000</v>
      </c>
      <c r="Q716" s="36">
        <v>0</v>
      </c>
    </row>
    <row r="717" spans="1:17" ht="39">
      <c r="A717" s="25" t="s">
        <v>1545</v>
      </c>
      <c r="B717" s="26" t="s">
        <v>90</v>
      </c>
      <c r="C717" s="27" t="s">
        <v>2024</v>
      </c>
      <c r="D717" s="27" t="s">
        <v>496</v>
      </c>
      <c r="E717" s="27" t="s">
        <v>521</v>
      </c>
      <c r="F717" s="27" t="s">
        <v>522</v>
      </c>
      <c r="G717" s="27" t="s">
        <v>89</v>
      </c>
      <c r="H717" s="27" t="s">
        <v>71</v>
      </c>
      <c r="I717" s="26">
        <v>10000</v>
      </c>
      <c r="J717" s="28">
        <v>489.46</v>
      </c>
      <c r="K717" s="28">
        <f t="shared" ref="K717" si="824">I717*J717</f>
        <v>4894600</v>
      </c>
      <c r="L717" s="28">
        <f t="shared" ref="L717" si="825">K717</f>
        <v>4894600</v>
      </c>
      <c r="M717" s="26"/>
      <c r="N717" s="26"/>
      <c r="O717" s="26" t="s">
        <v>46</v>
      </c>
      <c r="P717" s="25" t="s">
        <v>25</v>
      </c>
      <c r="Q717" s="29">
        <v>0</v>
      </c>
    </row>
    <row r="718" spans="1:17" ht="39">
      <c r="A718" s="25" t="s">
        <v>1545</v>
      </c>
      <c r="B718" s="26" t="s">
        <v>90</v>
      </c>
      <c r="C718" s="27" t="s">
        <v>497</v>
      </c>
      <c r="D718" s="27" t="s">
        <v>498</v>
      </c>
      <c r="E718" s="27" t="s">
        <v>523</v>
      </c>
      <c r="F718" s="27" t="s">
        <v>524</v>
      </c>
      <c r="G718" s="27" t="s">
        <v>89</v>
      </c>
      <c r="H718" s="27" t="s">
        <v>71</v>
      </c>
      <c r="I718" s="26">
        <v>4</v>
      </c>
      <c r="J718" s="28">
        <v>44642.85</v>
      </c>
      <c r="K718" s="28">
        <f t="shared" si="804"/>
        <v>178571.4</v>
      </c>
      <c r="L718" s="28">
        <f t="shared" si="805"/>
        <v>178571.4</v>
      </c>
      <c r="M718" s="26"/>
      <c r="N718" s="26"/>
      <c r="O718" s="26" t="s">
        <v>46</v>
      </c>
      <c r="P718" s="25" t="s">
        <v>25</v>
      </c>
      <c r="Q718" s="29">
        <v>0</v>
      </c>
    </row>
    <row r="719" spans="1:17" ht="39">
      <c r="A719" s="25" t="s">
        <v>1545</v>
      </c>
      <c r="B719" s="26" t="s">
        <v>90</v>
      </c>
      <c r="C719" s="27" t="s">
        <v>497</v>
      </c>
      <c r="D719" s="27" t="s">
        <v>498</v>
      </c>
      <c r="E719" s="27" t="s">
        <v>525</v>
      </c>
      <c r="F719" s="27" t="s">
        <v>526</v>
      </c>
      <c r="G719" s="27" t="s">
        <v>89</v>
      </c>
      <c r="H719" s="27" t="s">
        <v>71</v>
      </c>
      <c r="I719" s="26">
        <v>1</v>
      </c>
      <c r="J719" s="28">
        <v>44642.85</v>
      </c>
      <c r="K719" s="28">
        <f t="shared" si="804"/>
        <v>44642.85</v>
      </c>
      <c r="L719" s="28">
        <f t="shared" si="805"/>
        <v>44642.85</v>
      </c>
      <c r="M719" s="26"/>
      <c r="N719" s="26"/>
      <c r="O719" s="26" t="s">
        <v>46</v>
      </c>
      <c r="P719" s="25" t="s">
        <v>764</v>
      </c>
      <c r="Q719" s="29">
        <v>0</v>
      </c>
    </row>
    <row r="720" spans="1:17" ht="39">
      <c r="A720" s="25" t="s">
        <v>1545</v>
      </c>
      <c r="B720" s="26" t="s">
        <v>90</v>
      </c>
      <c r="C720" s="27" t="s">
        <v>497</v>
      </c>
      <c r="D720" s="27" t="s">
        <v>498</v>
      </c>
      <c r="E720" s="27" t="s">
        <v>527</v>
      </c>
      <c r="F720" s="27" t="s">
        <v>528</v>
      </c>
      <c r="G720" s="27" t="s">
        <v>89</v>
      </c>
      <c r="H720" s="27" t="s">
        <v>71</v>
      </c>
      <c r="I720" s="26">
        <v>1</v>
      </c>
      <c r="J720" s="28">
        <v>44642.85</v>
      </c>
      <c r="K720" s="28">
        <f t="shared" si="804"/>
        <v>44642.85</v>
      </c>
      <c r="L720" s="28">
        <f t="shared" si="805"/>
        <v>44642.85</v>
      </c>
      <c r="M720" s="26"/>
      <c r="N720" s="26"/>
      <c r="O720" s="26" t="s">
        <v>46</v>
      </c>
      <c r="P720" s="25" t="s">
        <v>765</v>
      </c>
      <c r="Q720" s="29">
        <v>0</v>
      </c>
    </row>
    <row r="721" spans="1:17" ht="39">
      <c r="A721" s="25" t="s">
        <v>1545</v>
      </c>
      <c r="B721" s="26" t="s">
        <v>90</v>
      </c>
      <c r="C721" s="27" t="s">
        <v>497</v>
      </c>
      <c r="D721" s="27" t="s">
        <v>498</v>
      </c>
      <c r="E721" s="27" t="s">
        <v>529</v>
      </c>
      <c r="F721" s="27" t="s">
        <v>530</v>
      </c>
      <c r="G721" s="27" t="s">
        <v>89</v>
      </c>
      <c r="H721" s="27" t="s">
        <v>71</v>
      </c>
      <c r="I721" s="26">
        <v>1</v>
      </c>
      <c r="J721" s="28">
        <v>44642.85</v>
      </c>
      <c r="K721" s="28">
        <f t="shared" si="804"/>
        <v>44642.85</v>
      </c>
      <c r="L721" s="28">
        <f t="shared" si="805"/>
        <v>44642.85</v>
      </c>
      <c r="M721" s="26"/>
      <c r="N721" s="26"/>
      <c r="O721" s="26" t="s">
        <v>46</v>
      </c>
      <c r="P721" s="25" t="s">
        <v>766</v>
      </c>
      <c r="Q721" s="29">
        <v>0</v>
      </c>
    </row>
    <row r="722" spans="1:17" ht="39">
      <c r="A722" s="25" t="s">
        <v>1545</v>
      </c>
      <c r="B722" s="26" t="s">
        <v>90</v>
      </c>
      <c r="C722" s="27" t="s">
        <v>497</v>
      </c>
      <c r="D722" s="27" t="s">
        <v>498</v>
      </c>
      <c r="E722" s="27" t="s">
        <v>531</v>
      </c>
      <c r="F722" s="27" t="s">
        <v>532</v>
      </c>
      <c r="G722" s="27" t="s">
        <v>89</v>
      </c>
      <c r="H722" s="27" t="s">
        <v>71</v>
      </c>
      <c r="I722" s="26">
        <v>1</v>
      </c>
      <c r="J722" s="28">
        <v>44642.85</v>
      </c>
      <c r="K722" s="28">
        <f t="shared" si="804"/>
        <v>44642.85</v>
      </c>
      <c r="L722" s="28">
        <f t="shared" si="805"/>
        <v>44642.85</v>
      </c>
      <c r="M722" s="26"/>
      <c r="N722" s="26"/>
      <c r="O722" s="26" t="s">
        <v>46</v>
      </c>
      <c r="P722" s="25" t="s">
        <v>767</v>
      </c>
      <c r="Q722" s="29">
        <v>0</v>
      </c>
    </row>
    <row r="723" spans="1:17" ht="39">
      <c r="A723" s="25" t="s">
        <v>1545</v>
      </c>
      <c r="B723" s="26" t="s">
        <v>90</v>
      </c>
      <c r="C723" s="27" t="s">
        <v>497</v>
      </c>
      <c r="D723" s="27" t="s">
        <v>498</v>
      </c>
      <c r="E723" s="27" t="s">
        <v>533</v>
      </c>
      <c r="F723" s="27" t="s">
        <v>534</v>
      </c>
      <c r="G723" s="27" t="s">
        <v>89</v>
      </c>
      <c r="H723" s="27" t="s">
        <v>71</v>
      </c>
      <c r="I723" s="26">
        <v>1</v>
      </c>
      <c r="J723" s="28">
        <v>44642.85</v>
      </c>
      <c r="K723" s="28">
        <f t="shared" si="804"/>
        <v>44642.85</v>
      </c>
      <c r="L723" s="28">
        <f t="shared" si="805"/>
        <v>44642.85</v>
      </c>
      <c r="M723" s="26"/>
      <c r="N723" s="26"/>
      <c r="O723" s="26" t="s">
        <v>46</v>
      </c>
      <c r="P723" s="25" t="s">
        <v>768</v>
      </c>
      <c r="Q723" s="29">
        <v>0</v>
      </c>
    </row>
    <row r="724" spans="1:17" ht="39">
      <c r="A724" s="25" t="s">
        <v>1545</v>
      </c>
      <c r="B724" s="26" t="s">
        <v>90</v>
      </c>
      <c r="C724" s="27" t="s">
        <v>497</v>
      </c>
      <c r="D724" s="27" t="s">
        <v>498</v>
      </c>
      <c r="E724" s="27" t="s">
        <v>535</v>
      </c>
      <c r="F724" s="27" t="s">
        <v>536</v>
      </c>
      <c r="G724" s="27" t="s">
        <v>89</v>
      </c>
      <c r="H724" s="27" t="s">
        <v>71</v>
      </c>
      <c r="I724" s="26">
        <v>1</v>
      </c>
      <c r="J724" s="28">
        <v>44642.85</v>
      </c>
      <c r="K724" s="28">
        <f t="shared" si="804"/>
        <v>44642.85</v>
      </c>
      <c r="L724" s="28">
        <f t="shared" si="805"/>
        <v>44642.85</v>
      </c>
      <c r="M724" s="26"/>
      <c r="N724" s="26"/>
      <c r="O724" s="26" t="s">
        <v>46</v>
      </c>
      <c r="P724" s="25" t="s">
        <v>769</v>
      </c>
      <c r="Q724" s="29">
        <v>0</v>
      </c>
    </row>
    <row r="725" spans="1:17" ht="39">
      <c r="A725" s="25" t="s">
        <v>1545</v>
      </c>
      <c r="B725" s="26" t="s">
        <v>90</v>
      </c>
      <c r="C725" s="27" t="s">
        <v>497</v>
      </c>
      <c r="D725" s="27" t="s">
        <v>498</v>
      </c>
      <c r="E725" s="27" t="s">
        <v>2504</v>
      </c>
      <c r="F725" s="27" t="s">
        <v>2505</v>
      </c>
      <c r="G725" s="27" t="s">
        <v>89</v>
      </c>
      <c r="H725" s="27" t="s">
        <v>71</v>
      </c>
      <c r="I725" s="26">
        <v>1</v>
      </c>
      <c r="J725" s="28">
        <v>44642.85</v>
      </c>
      <c r="K725" s="28">
        <f t="shared" si="804"/>
        <v>44642.85</v>
      </c>
      <c r="L725" s="28">
        <f t="shared" si="805"/>
        <v>44642.85</v>
      </c>
      <c r="M725" s="26"/>
      <c r="N725" s="26"/>
      <c r="O725" s="26" t="s">
        <v>46</v>
      </c>
      <c r="P725" s="25" t="s">
        <v>770</v>
      </c>
      <c r="Q725" s="29">
        <v>0</v>
      </c>
    </row>
    <row r="726" spans="1:17" ht="39">
      <c r="A726" s="25" t="s">
        <v>1545</v>
      </c>
      <c r="B726" s="26" t="s">
        <v>90</v>
      </c>
      <c r="C726" s="27" t="s">
        <v>497</v>
      </c>
      <c r="D726" s="27" t="s">
        <v>498</v>
      </c>
      <c r="E726" s="27" t="s">
        <v>537</v>
      </c>
      <c r="F726" s="27" t="s">
        <v>538</v>
      </c>
      <c r="G726" s="27" t="s">
        <v>89</v>
      </c>
      <c r="H726" s="27" t="s">
        <v>71</v>
      </c>
      <c r="I726" s="26">
        <v>1</v>
      </c>
      <c r="J726" s="28">
        <v>44642.85</v>
      </c>
      <c r="K726" s="28">
        <f t="shared" si="804"/>
        <v>44642.85</v>
      </c>
      <c r="L726" s="28">
        <f t="shared" si="805"/>
        <v>44642.85</v>
      </c>
      <c r="M726" s="26"/>
      <c r="N726" s="26"/>
      <c r="O726" s="26" t="s">
        <v>46</v>
      </c>
      <c r="P726" s="25" t="s">
        <v>771</v>
      </c>
      <c r="Q726" s="29">
        <v>0</v>
      </c>
    </row>
    <row r="727" spans="1:17" ht="39">
      <c r="A727" s="25" t="s">
        <v>1545</v>
      </c>
      <c r="B727" s="26" t="s">
        <v>90</v>
      </c>
      <c r="C727" s="27" t="s">
        <v>497</v>
      </c>
      <c r="D727" s="27" t="s">
        <v>498</v>
      </c>
      <c r="E727" s="27" t="s">
        <v>539</v>
      </c>
      <c r="F727" s="27" t="s">
        <v>540</v>
      </c>
      <c r="G727" s="27" t="s">
        <v>89</v>
      </c>
      <c r="H727" s="27" t="s">
        <v>71</v>
      </c>
      <c r="I727" s="26">
        <v>1</v>
      </c>
      <c r="J727" s="28">
        <v>44642.85</v>
      </c>
      <c r="K727" s="28">
        <f t="shared" si="804"/>
        <v>44642.85</v>
      </c>
      <c r="L727" s="28">
        <f t="shared" si="805"/>
        <v>44642.85</v>
      </c>
      <c r="M727" s="26"/>
      <c r="N727" s="26"/>
      <c r="O727" s="26" t="s">
        <v>46</v>
      </c>
      <c r="P727" s="25" t="s">
        <v>772</v>
      </c>
      <c r="Q727" s="29">
        <v>0</v>
      </c>
    </row>
    <row r="728" spans="1:17" ht="39">
      <c r="A728" s="25" t="s">
        <v>1545</v>
      </c>
      <c r="B728" s="26" t="s">
        <v>90</v>
      </c>
      <c r="C728" s="27" t="s">
        <v>497</v>
      </c>
      <c r="D728" s="27" t="s">
        <v>498</v>
      </c>
      <c r="E728" s="27" t="s">
        <v>2158</v>
      </c>
      <c r="F728" s="27" t="s">
        <v>541</v>
      </c>
      <c r="G728" s="27" t="s">
        <v>89</v>
      </c>
      <c r="H728" s="27" t="s">
        <v>71</v>
      </c>
      <c r="I728" s="26">
        <v>1</v>
      </c>
      <c r="J728" s="28">
        <v>44642.85</v>
      </c>
      <c r="K728" s="28">
        <f t="shared" si="804"/>
        <v>44642.85</v>
      </c>
      <c r="L728" s="28">
        <f t="shared" si="805"/>
        <v>44642.85</v>
      </c>
      <c r="M728" s="26"/>
      <c r="N728" s="26"/>
      <c r="O728" s="26" t="s">
        <v>46</v>
      </c>
      <c r="P728" s="25" t="s">
        <v>286</v>
      </c>
      <c r="Q728" s="29">
        <v>0</v>
      </c>
    </row>
    <row r="729" spans="1:17" ht="39">
      <c r="A729" s="25" t="s">
        <v>1545</v>
      </c>
      <c r="B729" s="26" t="s">
        <v>90</v>
      </c>
      <c r="C729" s="27" t="s">
        <v>497</v>
      </c>
      <c r="D729" s="27" t="s">
        <v>498</v>
      </c>
      <c r="E729" s="27" t="s">
        <v>2159</v>
      </c>
      <c r="F729" s="27" t="s">
        <v>542</v>
      </c>
      <c r="G729" s="27" t="s">
        <v>89</v>
      </c>
      <c r="H729" s="27" t="s">
        <v>71</v>
      </c>
      <c r="I729" s="26">
        <v>1</v>
      </c>
      <c r="J729" s="28">
        <v>44642.85</v>
      </c>
      <c r="K729" s="28">
        <f t="shared" si="804"/>
        <v>44642.85</v>
      </c>
      <c r="L729" s="28">
        <f t="shared" si="805"/>
        <v>44642.85</v>
      </c>
      <c r="M729" s="26"/>
      <c r="N729" s="26"/>
      <c r="O729" s="26" t="s">
        <v>46</v>
      </c>
      <c r="P729" s="25" t="s">
        <v>75</v>
      </c>
      <c r="Q729" s="29">
        <v>0</v>
      </c>
    </row>
    <row r="730" spans="1:17" ht="39">
      <c r="A730" s="25" t="s">
        <v>1545</v>
      </c>
      <c r="B730" s="26" t="s">
        <v>90</v>
      </c>
      <c r="C730" s="27" t="s">
        <v>497</v>
      </c>
      <c r="D730" s="27" t="s">
        <v>498</v>
      </c>
      <c r="E730" s="27" t="s">
        <v>2160</v>
      </c>
      <c r="F730" s="27" t="s">
        <v>543</v>
      </c>
      <c r="G730" s="27" t="s">
        <v>89</v>
      </c>
      <c r="H730" s="27" t="s">
        <v>71</v>
      </c>
      <c r="I730" s="26">
        <v>1</v>
      </c>
      <c r="J730" s="28">
        <v>44642.85</v>
      </c>
      <c r="K730" s="28">
        <f t="shared" si="804"/>
        <v>44642.85</v>
      </c>
      <c r="L730" s="28">
        <f t="shared" si="805"/>
        <v>44642.85</v>
      </c>
      <c r="M730" s="26"/>
      <c r="N730" s="26"/>
      <c r="O730" s="26" t="s">
        <v>46</v>
      </c>
      <c r="P730" s="25" t="s">
        <v>773</v>
      </c>
      <c r="Q730" s="29">
        <v>0</v>
      </c>
    </row>
    <row r="731" spans="1:17" ht="39">
      <c r="A731" s="25" t="s">
        <v>1545</v>
      </c>
      <c r="B731" s="26" t="s">
        <v>90</v>
      </c>
      <c r="C731" s="27" t="s">
        <v>497</v>
      </c>
      <c r="D731" s="27" t="s">
        <v>498</v>
      </c>
      <c r="E731" s="27" t="s">
        <v>2161</v>
      </c>
      <c r="F731" s="27" t="s">
        <v>544</v>
      </c>
      <c r="G731" s="27" t="s">
        <v>89</v>
      </c>
      <c r="H731" s="27" t="s">
        <v>71</v>
      </c>
      <c r="I731" s="26">
        <v>1</v>
      </c>
      <c r="J731" s="28">
        <v>44642.85</v>
      </c>
      <c r="K731" s="28">
        <f t="shared" si="804"/>
        <v>44642.85</v>
      </c>
      <c r="L731" s="28">
        <f t="shared" si="805"/>
        <v>44642.85</v>
      </c>
      <c r="M731" s="26"/>
      <c r="N731" s="26"/>
      <c r="O731" s="26" t="s">
        <v>46</v>
      </c>
      <c r="P731" s="25" t="s">
        <v>79</v>
      </c>
      <c r="Q731" s="29">
        <v>0</v>
      </c>
    </row>
    <row r="732" spans="1:17" ht="39">
      <c r="A732" s="25" t="s">
        <v>1545</v>
      </c>
      <c r="B732" s="26" t="s">
        <v>90</v>
      </c>
      <c r="C732" s="27" t="s">
        <v>497</v>
      </c>
      <c r="D732" s="27" t="s">
        <v>498</v>
      </c>
      <c r="E732" s="27" t="s">
        <v>2162</v>
      </c>
      <c r="F732" s="27" t="s">
        <v>545</v>
      </c>
      <c r="G732" s="27" t="s">
        <v>89</v>
      </c>
      <c r="H732" s="27" t="s">
        <v>71</v>
      </c>
      <c r="I732" s="26">
        <v>1</v>
      </c>
      <c r="J732" s="28">
        <v>44642.85</v>
      </c>
      <c r="K732" s="28">
        <f t="shared" si="804"/>
        <v>44642.85</v>
      </c>
      <c r="L732" s="28">
        <f t="shared" si="805"/>
        <v>44642.85</v>
      </c>
      <c r="M732" s="26"/>
      <c r="N732" s="26"/>
      <c r="O732" s="26" t="s">
        <v>46</v>
      </c>
      <c r="P732" s="25" t="s">
        <v>291</v>
      </c>
      <c r="Q732" s="29">
        <v>0</v>
      </c>
    </row>
    <row r="733" spans="1:17" ht="39">
      <c r="A733" s="25" t="s">
        <v>1545</v>
      </c>
      <c r="B733" s="26" t="s">
        <v>90</v>
      </c>
      <c r="C733" s="27" t="s">
        <v>497</v>
      </c>
      <c r="D733" s="27" t="s">
        <v>498</v>
      </c>
      <c r="E733" s="27" t="s">
        <v>2163</v>
      </c>
      <c r="F733" s="27" t="s">
        <v>546</v>
      </c>
      <c r="G733" s="27" t="s">
        <v>89</v>
      </c>
      <c r="H733" s="27" t="s">
        <v>71</v>
      </c>
      <c r="I733" s="26">
        <v>1</v>
      </c>
      <c r="J733" s="28">
        <v>44642.85</v>
      </c>
      <c r="K733" s="28">
        <f t="shared" si="804"/>
        <v>44642.85</v>
      </c>
      <c r="L733" s="28">
        <f t="shared" si="805"/>
        <v>44642.85</v>
      </c>
      <c r="M733" s="26"/>
      <c r="N733" s="26"/>
      <c r="O733" s="26" t="s">
        <v>46</v>
      </c>
      <c r="P733" s="25" t="s">
        <v>774</v>
      </c>
      <c r="Q733" s="29">
        <v>0</v>
      </c>
    </row>
    <row r="734" spans="1:17" ht="39">
      <c r="A734" s="25" t="s">
        <v>1545</v>
      </c>
      <c r="B734" s="26" t="s">
        <v>90</v>
      </c>
      <c r="C734" s="27" t="s">
        <v>497</v>
      </c>
      <c r="D734" s="27" t="s">
        <v>498</v>
      </c>
      <c r="E734" s="27" t="s">
        <v>2754</v>
      </c>
      <c r="F734" s="27" t="s">
        <v>2755</v>
      </c>
      <c r="G734" s="27" t="s">
        <v>89</v>
      </c>
      <c r="H734" s="27" t="s">
        <v>71</v>
      </c>
      <c r="I734" s="26">
        <v>2</v>
      </c>
      <c r="J734" s="28">
        <v>44642.85</v>
      </c>
      <c r="K734" s="28">
        <f t="shared" ref="K734" si="826">I734*J734</f>
        <v>89285.7</v>
      </c>
      <c r="L734" s="28">
        <f t="shared" ref="L734" si="827">K734</f>
        <v>89285.7</v>
      </c>
      <c r="M734" s="26"/>
      <c r="N734" s="26"/>
      <c r="O734" s="26" t="s">
        <v>46</v>
      </c>
      <c r="P734" s="25" t="s">
        <v>774</v>
      </c>
      <c r="Q734" s="29">
        <v>0</v>
      </c>
    </row>
    <row r="735" spans="1:17" ht="61.5" customHeight="1">
      <c r="A735" s="25" t="s">
        <v>1545</v>
      </c>
      <c r="B735" s="26" t="s">
        <v>90</v>
      </c>
      <c r="C735" s="27" t="s">
        <v>497</v>
      </c>
      <c r="D735" s="27" t="s">
        <v>498</v>
      </c>
      <c r="E735" s="27" t="s">
        <v>3840</v>
      </c>
      <c r="F735" s="27" t="s">
        <v>3841</v>
      </c>
      <c r="G735" s="27" t="s">
        <v>89</v>
      </c>
      <c r="H735" s="27" t="s">
        <v>71</v>
      </c>
      <c r="I735" s="26">
        <v>1</v>
      </c>
      <c r="J735" s="28">
        <v>53571.42</v>
      </c>
      <c r="K735" s="28">
        <f t="shared" ref="K735" si="828">I735*J735</f>
        <v>53571.42</v>
      </c>
      <c r="L735" s="28">
        <f t="shared" ref="L735" si="829">K735</f>
        <v>53571.42</v>
      </c>
      <c r="M735" s="74"/>
      <c r="N735" s="74"/>
      <c r="O735" s="26" t="s">
        <v>96</v>
      </c>
      <c r="P735" s="25">
        <v>354030100</v>
      </c>
      <c r="Q735" s="29">
        <v>0</v>
      </c>
    </row>
    <row r="736" spans="1:17" ht="61.5" customHeight="1">
      <c r="A736" s="25" t="s">
        <v>1545</v>
      </c>
      <c r="B736" s="26" t="s">
        <v>90</v>
      </c>
      <c r="C736" s="27" t="s">
        <v>497</v>
      </c>
      <c r="D736" s="27" t="s">
        <v>498</v>
      </c>
      <c r="E736" s="27" t="s">
        <v>2159</v>
      </c>
      <c r="F736" s="27" t="s">
        <v>3932</v>
      </c>
      <c r="G736" s="27" t="s">
        <v>89</v>
      </c>
      <c r="H736" s="27" t="s">
        <v>71</v>
      </c>
      <c r="I736" s="26">
        <v>1</v>
      </c>
      <c r="J736" s="28">
        <v>53571.42</v>
      </c>
      <c r="K736" s="28">
        <f t="shared" ref="K736" si="830">I736*J736</f>
        <v>53571.42</v>
      </c>
      <c r="L736" s="28">
        <f t="shared" ref="L736" si="831">K736</f>
        <v>53571.42</v>
      </c>
      <c r="M736" s="74"/>
      <c r="N736" s="74"/>
      <c r="O736" s="26" t="s">
        <v>96</v>
      </c>
      <c r="P736" s="25">
        <v>191010000</v>
      </c>
      <c r="Q736" s="29">
        <v>0</v>
      </c>
    </row>
    <row r="737" spans="1:17" ht="39">
      <c r="A737" s="25" t="s">
        <v>1545</v>
      </c>
      <c r="B737" s="26" t="s">
        <v>90</v>
      </c>
      <c r="C737" s="27" t="s">
        <v>497</v>
      </c>
      <c r="D737" s="27" t="s">
        <v>498</v>
      </c>
      <c r="E737" s="27" t="s">
        <v>2164</v>
      </c>
      <c r="F737" s="27" t="s">
        <v>547</v>
      </c>
      <c r="G737" s="27" t="s">
        <v>89</v>
      </c>
      <c r="H737" s="27" t="s">
        <v>71</v>
      </c>
      <c r="I737" s="26">
        <v>1</v>
      </c>
      <c r="J737" s="28">
        <v>44642.85</v>
      </c>
      <c r="K737" s="28">
        <f t="shared" si="804"/>
        <v>44642.85</v>
      </c>
      <c r="L737" s="28">
        <f t="shared" si="805"/>
        <v>44642.85</v>
      </c>
      <c r="M737" s="26"/>
      <c r="N737" s="26"/>
      <c r="O737" s="26" t="s">
        <v>46</v>
      </c>
      <c r="P737" s="25" t="s">
        <v>775</v>
      </c>
      <c r="Q737" s="29">
        <v>0</v>
      </c>
    </row>
    <row r="738" spans="1:17" ht="39">
      <c r="A738" s="25" t="s">
        <v>1545</v>
      </c>
      <c r="B738" s="26" t="s">
        <v>90</v>
      </c>
      <c r="C738" s="27" t="s">
        <v>497</v>
      </c>
      <c r="D738" s="27" t="s">
        <v>498</v>
      </c>
      <c r="E738" s="27" t="s">
        <v>2165</v>
      </c>
      <c r="F738" s="27" t="s">
        <v>548</v>
      </c>
      <c r="G738" s="27" t="s">
        <v>89</v>
      </c>
      <c r="H738" s="27" t="s">
        <v>71</v>
      </c>
      <c r="I738" s="26">
        <v>1</v>
      </c>
      <c r="J738" s="28">
        <v>44642.85</v>
      </c>
      <c r="K738" s="28">
        <f t="shared" si="804"/>
        <v>44642.85</v>
      </c>
      <c r="L738" s="28">
        <f t="shared" si="805"/>
        <v>44642.85</v>
      </c>
      <c r="M738" s="26"/>
      <c r="N738" s="26"/>
      <c r="O738" s="26" t="s">
        <v>46</v>
      </c>
      <c r="P738" s="25" t="s">
        <v>776</v>
      </c>
      <c r="Q738" s="29">
        <v>0</v>
      </c>
    </row>
    <row r="739" spans="1:17" ht="39">
      <c r="A739" s="25" t="s">
        <v>1545</v>
      </c>
      <c r="B739" s="26" t="s">
        <v>90</v>
      </c>
      <c r="C739" s="27" t="s">
        <v>497</v>
      </c>
      <c r="D739" s="27" t="s">
        <v>498</v>
      </c>
      <c r="E739" s="27" t="s">
        <v>2166</v>
      </c>
      <c r="F739" s="27" t="s">
        <v>549</v>
      </c>
      <c r="G739" s="27" t="s">
        <v>89</v>
      </c>
      <c r="H739" s="27" t="s">
        <v>71</v>
      </c>
      <c r="I739" s="26">
        <v>1</v>
      </c>
      <c r="J739" s="28">
        <v>44642.85</v>
      </c>
      <c r="K739" s="28">
        <f t="shared" si="804"/>
        <v>44642.85</v>
      </c>
      <c r="L739" s="28">
        <f t="shared" si="805"/>
        <v>44642.85</v>
      </c>
      <c r="M739" s="26"/>
      <c r="N739" s="26"/>
      <c r="O739" s="26" t="s">
        <v>46</v>
      </c>
      <c r="P739" s="25" t="s">
        <v>777</v>
      </c>
      <c r="Q739" s="29">
        <v>0</v>
      </c>
    </row>
    <row r="740" spans="1:17" ht="39">
      <c r="A740" s="25" t="s">
        <v>1545</v>
      </c>
      <c r="B740" s="26" t="s">
        <v>90</v>
      </c>
      <c r="C740" s="27" t="s">
        <v>497</v>
      </c>
      <c r="D740" s="27" t="s">
        <v>498</v>
      </c>
      <c r="E740" s="27" t="s">
        <v>2506</v>
      </c>
      <c r="F740" s="27" t="s">
        <v>2507</v>
      </c>
      <c r="G740" s="27" t="s">
        <v>89</v>
      </c>
      <c r="H740" s="27" t="s">
        <v>71</v>
      </c>
      <c r="I740" s="26">
        <v>1</v>
      </c>
      <c r="J740" s="28">
        <v>44642.85</v>
      </c>
      <c r="K740" s="28">
        <f t="shared" si="804"/>
        <v>44642.85</v>
      </c>
      <c r="L740" s="28">
        <f t="shared" si="805"/>
        <v>44642.85</v>
      </c>
      <c r="M740" s="26"/>
      <c r="N740" s="26"/>
      <c r="O740" s="26" t="s">
        <v>46</v>
      </c>
      <c r="P740" s="25" t="s">
        <v>778</v>
      </c>
      <c r="Q740" s="29">
        <v>0</v>
      </c>
    </row>
    <row r="741" spans="1:17" ht="39">
      <c r="A741" s="25" t="s">
        <v>1545</v>
      </c>
      <c r="B741" s="26" t="s">
        <v>90</v>
      </c>
      <c r="C741" s="27" t="s">
        <v>497</v>
      </c>
      <c r="D741" s="27" t="s">
        <v>498</v>
      </c>
      <c r="E741" s="27" t="s">
        <v>2167</v>
      </c>
      <c r="F741" s="27" t="s">
        <v>550</v>
      </c>
      <c r="G741" s="27" t="s">
        <v>89</v>
      </c>
      <c r="H741" s="27" t="s">
        <v>71</v>
      </c>
      <c r="I741" s="26">
        <v>1</v>
      </c>
      <c r="J741" s="28">
        <v>44642.85</v>
      </c>
      <c r="K741" s="28">
        <f t="shared" si="804"/>
        <v>44642.85</v>
      </c>
      <c r="L741" s="28">
        <f t="shared" si="805"/>
        <v>44642.85</v>
      </c>
      <c r="M741" s="26"/>
      <c r="N741" s="26"/>
      <c r="O741" s="26" t="s">
        <v>46</v>
      </c>
      <c r="P741" s="25" t="s">
        <v>779</v>
      </c>
      <c r="Q741" s="29">
        <v>0</v>
      </c>
    </row>
    <row r="742" spans="1:17" ht="39">
      <c r="A742" s="25" t="s">
        <v>1545</v>
      </c>
      <c r="B742" s="26" t="s">
        <v>90</v>
      </c>
      <c r="C742" s="27" t="s">
        <v>497</v>
      </c>
      <c r="D742" s="27" t="s">
        <v>498</v>
      </c>
      <c r="E742" s="27" t="s">
        <v>2168</v>
      </c>
      <c r="F742" s="27" t="s">
        <v>551</v>
      </c>
      <c r="G742" s="27" t="s">
        <v>89</v>
      </c>
      <c r="H742" s="27" t="s">
        <v>71</v>
      </c>
      <c r="I742" s="26">
        <v>1</v>
      </c>
      <c r="J742" s="28">
        <v>44642.85</v>
      </c>
      <c r="K742" s="28">
        <f t="shared" si="804"/>
        <v>44642.85</v>
      </c>
      <c r="L742" s="28">
        <f t="shared" si="805"/>
        <v>44642.85</v>
      </c>
      <c r="M742" s="26"/>
      <c r="N742" s="26"/>
      <c r="O742" s="26" t="s">
        <v>46</v>
      </c>
      <c r="P742" s="25" t="s">
        <v>780</v>
      </c>
      <c r="Q742" s="29">
        <v>0</v>
      </c>
    </row>
    <row r="743" spans="1:17" ht="39">
      <c r="A743" s="25" t="s">
        <v>1545</v>
      </c>
      <c r="B743" s="26" t="s">
        <v>90</v>
      </c>
      <c r="C743" s="27" t="s">
        <v>497</v>
      </c>
      <c r="D743" s="27" t="s">
        <v>498</v>
      </c>
      <c r="E743" s="27" t="s">
        <v>2169</v>
      </c>
      <c r="F743" s="27" t="s">
        <v>552</v>
      </c>
      <c r="G743" s="27" t="s">
        <v>89</v>
      </c>
      <c r="H743" s="27" t="s">
        <v>71</v>
      </c>
      <c r="I743" s="26">
        <v>1</v>
      </c>
      <c r="J743" s="28">
        <v>44642.85</v>
      </c>
      <c r="K743" s="28">
        <f t="shared" si="804"/>
        <v>44642.85</v>
      </c>
      <c r="L743" s="28">
        <f t="shared" si="805"/>
        <v>44642.85</v>
      </c>
      <c r="M743" s="26"/>
      <c r="N743" s="26"/>
      <c r="O743" s="26" t="s">
        <v>46</v>
      </c>
      <c r="P743" s="25" t="s">
        <v>781</v>
      </c>
      <c r="Q743" s="29">
        <v>0</v>
      </c>
    </row>
    <row r="744" spans="1:17" ht="39">
      <c r="A744" s="25" t="s">
        <v>1545</v>
      </c>
      <c r="B744" s="26" t="s">
        <v>90</v>
      </c>
      <c r="C744" s="27" t="s">
        <v>497</v>
      </c>
      <c r="D744" s="27" t="s">
        <v>498</v>
      </c>
      <c r="E744" s="27" t="s">
        <v>2170</v>
      </c>
      <c r="F744" s="27" t="s">
        <v>553</v>
      </c>
      <c r="G744" s="27" t="s">
        <v>89</v>
      </c>
      <c r="H744" s="27" t="s">
        <v>71</v>
      </c>
      <c r="I744" s="26">
        <v>1</v>
      </c>
      <c r="J744" s="28">
        <v>44642.85</v>
      </c>
      <c r="K744" s="28">
        <f t="shared" si="804"/>
        <v>44642.85</v>
      </c>
      <c r="L744" s="28">
        <f t="shared" si="805"/>
        <v>44642.85</v>
      </c>
      <c r="M744" s="26"/>
      <c r="N744" s="26"/>
      <c r="O744" s="26" t="s">
        <v>46</v>
      </c>
      <c r="P744" s="25" t="s">
        <v>782</v>
      </c>
      <c r="Q744" s="29">
        <v>0</v>
      </c>
    </row>
    <row r="745" spans="1:17" ht="39">
      <c r="A745" s="25" t="s">
        <v>1545</v>
      </c>
      <c r="B745" s="26" t="s">
        <v>90</v>
      </c>
      <c r="C745" s="27" t="s">
        <v>497</v>
      </c>
      <c r="D745" s="27" t="s">
        <v>498</v>
      </c>
      <c r="E745" s="27" t="s">
        <v>2171</v>
      </c>
      <c r="F745" s="27" t="s">
        <v>554</v>
      </c>
      <c r="G745" s="27" t="s">
        <v>89</v>
      </c>
      <c r="H745" s="27" t="s">
        <v>71</v>
      </c>
      <c r="I745" s="26">
        <v>1</v>
      </c>
      <c r="J745" s="28">
        <v>44642.85</v>
      </c>
      <c r="K745" s="28">
        <f t="shared" si="804"/>
        <v>44642.85</v>
      </c>
      <c r="L745" s="28">
        <f t="shared" si="805"/>
        <v>44642.85</v>
      </c>
      <c r="M745" s="26"/>
      <c r="N745" s="26"/>
      <c r="O745" s="26" t="s">
        <v>46</v>
      </c>
      <c r="P745" s="25" t="s">
        <v>783</v>
      </c>
      <c r="Q745" s="29">
        <v>0</v>
      </c>
    </row>
    <row r="746" spans="1:17" ht="39">
      <c r="A746" s="25" t="s">
        <v>1545</v>
      </c>
      <c r="B746" s="26" t="s">
        <v>90</v>
      </c>
      <c r="C746" s="27" t="s">
        <v>497</v>
      </c>
      <c r="D746" s="27" t="s">
        <v>498</v>
      </c>
      <c r="E746" s="27" t="s">
        <v>2172</v>
      </c>
      <c r="F746" s="27" t="s">
        <v>555</v>
      </c>
      <c r="G746" s="27" t="s">
        <v>89</v>
      </c>
      <c r="H746" s="27" t="s">
        <v>71</v>
      </c>
      <c r="I746" s="26">
        <v>1</v>
      </c>
      <c r="J746" s="28">
        <v>44642.85</v>
      </c>
      <c r="K746" s="28">
        <f t="shared" si="804"/>
        <v>44642.85</v>
      </c>
      <c r="L746" s="28">
        <f t="shared" si="805"/>
        <v>44642.85</v>
      </c>
      <c r="M746" s="26"/>
      <c r="N746" s="26"/>
      <c r="O746" s="26" t="s">
        <v>46</v>
      </c>
      <c r="P746" s="25" t="s">
        <v>784</v>
      </c>
      <c r="Q746" s="29">
        <v>0</v>
      </c>
    </row>
    <row r="747" spans="1:17" ht="39">
      <c r="A747" s="25" t="s">
        <v>1545</v>
      </c>
      <c r="B747" s="26" t="s">
        <v>90</v>
      </c>
      <c r="C747" s="27" t="s">
        <v>497</v>
      </c>
      <c r="D747" s="27" t="s">
        <v>498</v>
      </c>
      <c r="E747" s="27" t="s">
        <v>2173</v>
      </c>
      <c r="F747" s="27" t="s">
        <v>556</v>
      </c>
      <c r="G747" s="27" t="s">
        <v>89</v>
      </c>
      <c r="H747" s="27" t="s">
        <v>71</v>
      </c>
      <c r="I747" s="26">
        <v>1</v>
      </c>
      <c r="J747" s="28">
        <v>44642.85</v>
      </c>
      <c r="K747" s="28">
        <f t="shared" si="804"/>
        <v>44642.85</v>
      </c>
      <c r="L747" s="28">
        <f t="shared" si="805"/>
        <v>44642.85</v>
      </c>
      <c r="M747" s="26"/>
      <c r="N747" s="26"/>
      <c r="O747" s="26" t="s">
        <v>46</v>
      </c>
      <c r="P747" s="25" t="s">
        <v>785</v>
      </c>
      <c r="Q747" s="29">
        <v>0</v>
      </c>
    </row>
    <row r="748" spans="1:17" ht="39">
      <c r="A748" s="25" t="s">
        <v>1545</v>
      </c>
      <c r="B748" s="26" t="s">
        <v>90</v>
      </c>
      <c r="C748" s="27" t="s">
        <v>497</v>
      </c>
      <c r="D748" s="27" t="s">
        <v>498</v>
      </c>
      <c r="E748" s="27" t="s">
        <v>2174</v>
      </c>
      <c r="F748" s="27" t="s">
        <v>557</v>
      </c>
      <c r="G748" s="27" t="s">
        <v>89</v>
      </c>
      <c r="H748" s="27" t="s">
        <v>71</v>
      </c>
      <c r="I748" s="26">
        <v>1</v>
      </c>
      <c r="J748" s="28">
        <v>44642.85</v>
      </c>
      <c r="K748" s="28">
        <f t="shared" si="804"/>
        <v>44642.85</v>
      </c>
      <c r="L748" s="28">
        <f t="shared" si="805"/>
        <v>44642.85</v>
      </c>
      <c r="M748" s="26"/>
      <c r="N748" s="26"/>
      <c r="O748" s="26" t="s">
        <v>46</v>
      </c>
      <c r="P748" s="25" t="s">
        <v>786</v>
      </c>
      <c r="Q748" s="29">
        <v>0</v>
      </c>
    </row>
    <row r="749" spans="1:17" ht="39">
      <c r="A749" s="25" t="s">
        <v>1545</v>
      </c>
      <c r="B749" s="26" t="s">
        <v>90</v>
      </c>
      <c r="C749" s="27" t="s">
        <v>497</v>
      </c>
      <c r="D749" s="27" t="s">
        <v>498</v>
      </c>
      <c r="E749" s="27" t="s">
        <v>2508</v>
      </c>
      <c r="F749" s="27" t="s">
        <v>2509</v>
      </c>
      <c r="G749" s="27" t="s">
        <v>89</v>
      </c>
      <c r="H749" s="27" t="s">
        <v>71</v>
      </c>
      <c r="I749" s="26">
        <v>1</v>
      </c>
      <c r="J749" s="28">
        <v>44642.85</v>
      </c>
      <c r="K749" s="28">
        <f t="shared" si="804"/>
        <v>44642.85</v>
      </c>
      <c r="L749" s="28">
        <f t="shared" si="805"/>
        <v>44642.85</v>
      </c>
      <c r="M749" s="26"/>
      <c r="N749" s="26"/>
      <c r="O749" s="26" t="s">
        <v>46</v>
      </c>
      <c r="P749" s="25" t="s">
        <v>787</v>
      </c>
      <c r="Q749" s="29">
        <v>0</v>
      </c>
    </row>
    <row r="750" spans="1:17" ht="39">
      <c r="A750" s="25" t="s">
        <v>1545</v>
      </c>
      <c r="B750" s="26" t="s">
        <v>90</v>
      </c>
      <c r="C750" s="27" t="s">
        <v>497</v>
      </c>
      <c r="D750" s="27" t="s">
        <v>498</v>
      </c>
      <c r="E750" s="27" t="s">
        <v>2175</v>
      </c>
      <c r="F750" s="27" t="s">
        <v>558</v>
      </c>
      <c r="G750" s="27" t="s">
        <v>89</v>
      </c>
      <c r="H750" s="27" t="s">
        <v>71</v>
      </c>
      <c r="I750" s="26">
        <v>1</v>
      </c>
      <c r="J750" s="28">
        <v>44642.85</v>
      </c>
      <c r="K750" s="28">
        <f t="shared" si="804"/>
        <v>44642.85</v>
      </c>
      <c r="L750" s="28">
        <f t="shared" si="805"/>
        <v>44642.85</v>
      </c>
      <c r="M750" s="26"/>
      <c r="N750" s="26"/>
      <c r="O750" s="26" t="s">
        <v>46</v>
      </c>
      <c r="P750" s="25" t="s">
        <v>788</v>
      </c>
      <c r="Q750" s="29">
        <v>0</v>
      </c>
    </row>
    <row r="751" spans="1:17" ht="39">
      <c r="A751" s="25" t="s">
        <v>1545</v>
      </c>
      <c r="B751" s="26" t="s">
        <v>90</v>
      </c>
      <c r="C751" s="27" t="s">
        <v>497</v>
      </c>
      <c r="D751" s="27" t="s">
        <v>498</v>
      </c>
      <c r="E751" s="27" t="s">
        <v>2176</v>
      </c>
      <c r="F751" s="27" t="s">
        <v>559</v>
      </c>
      <c r="G751" s="27" t="s">
        <v>89</v>
      </c>
      <c r="H751" s="27" t="s">
        <v>71</v>
      </c>
      <c r="I751" s="26">
        <v>1</v>
      </c>
      <c r="J751" s="28">
        <v>44642.85</v>
      </c>
      <c r="K751" s="28">
        <f t="shared" si="804"/>
        <v>44642.85</v>
      </c>
      <c r="L751" s="28">
        <f t="shared" si="805"/>
        <v>44642.85</v>
      </c>
      <c r="M751" s="26"/>
      <c r="N751" s="26"/>
      <c r="O751" s="26" t="s">
        <v>46</v>
      </c>
      <c r="P751" s="25" t="s">
        <v>81</v>
      </c>
      <c r="Q751" s="29">
        <v>0</v>
      </c>
    </row>
    <row r="752" spans="1:17" ht="39">
      <c r="A752" s="25" t="s">
        <v>1545</v>
      </c>
      <c r="B752" s="26" t="s">
        <v>90</v>
      </c>
      <c r="C752" s="27" t="s">
        <v>497</v>
      </c>
      <c r="D752" s="27" t="s">
        <v>498</v>
      </c>
      <c r="E752" s="27" t="s">
        <v>2177</v>
      </c>
      <c r="F752" s="27" t="s">
        <v>560</v>
      </c>
      <c r="G752" s="27" t="s">
        <v>89</v>
      </c>
      <c r="H752" s="27" t="s">
        <v>71</v>
      </c>
      <c r="I752" s="26">
        <v>1</v>
      </c>
      <c r="J752" s="28">
        <v>44642.85</v>
      </c>
      <c r="K752" s="28">
        <f t="shared" ref="K752" si="832">I752*J752</f>
        <v>44642.85</v>
      </c>
      <c r="L752" s="28">
        <f t="shared" ref="L752" si="833">K752</f>
        <v>44642.85</v>
      </c>
      <c r="M752" s="26"/>
      <c r="N752" s="26"/>
      <c r="O752" s="26" t="s">
        <v>46</v>
      </c>
      <c r="P752" s="25" t="s">
        <v>82</v>
      </c>
      <c r="Q752" s="29">
        <v>0</v>
      </c>
    </row>
    <row r="753" spans="1:17" ht="39">
      <c r="A753" s="25" t="s">
        <v>1545</v>
      </c>
      <c r="B753" s="26" t="s">
        <v>90</v>
      </c>
      <c r="C753" s="27" t="s">
        <v>497</v>
      </c>
      <c r="D753" s="27" t="s">
        <v>498</v>
      </c>
      <c r="E753" s="27" t="s">
        <v>2178</v>
      </c>
      <c r="F753" s="27" t="s">
        <v>561</v>
      </c>
      <c r="G753" s="27" t="s">
        <v>89</v>
      </c>
      <c r="H753" s="27" t="s">
        <v>71</v>
      </c>
      <c r="I753" s="26">
        <v>2</v>
      </c>
      <c r="J753" s="28">
        <v>44642.85</v>
      </c>
      <c r="K753" s="28">
        <f t="shared" si="804"/>
        <v>89285.7</v>
      </c>
      <c r="L753" s="28">
        <f t="shared" si="805"/>
        <v>89285.7</v>
      </c>
      <c r="M753" s="26"/>
      <c r="N753" s="26"/>
      <c r="O753" s="26" t="s">
        <v>46</v>
      </c>
      <c r="P753" s="25" t="s">
        <v>83</v>
      </c>
      <c r="Q753" s="29">
        <v>0</v>
      </c>
    </row>
    <row r="754" spans="1:17" ht="39">
      <c r="A754" s="25" t="s">
        <v>1545</v>
      </c>
      <c r="B754" s="26" t="s">
        <v>90</v>
      </c>
      <c r="C754" s="27" t="s">
        <v>497</v>
      </c>
      <c r="D754" s="27" t="s">
        <v>498</v>
      </c>
      <c r="E754" s="27" t="s">
        <v>2179</v>
      </c>
      <c r="F754" s="27" t="s">
        <v>562</v>
      </c>
      <c r="G754" s="27" t="s">
        <v>89</v>
      </c>
      <c r="H754" s="27" t="s">
        <v>71</v>
      </c>
      <c r="I754" s="26">
        <v>1</v>
      </c>
      <c r="J754" s="28">
        <v>44642.85</v>
      </c>
      <c r="K754" s="28">
        <f t="shared" si="804"/>
        <v>44642.85</v>
      </c>
      <c r="L754" s="28">
        <f t="shared" si="805"/>
        <v>44642.85</v>
      </c>
      <c r="M754" s="26"/>
      <c r="N754" s="26"/>
      <c r="O754" s="26" t="s">
        <v>46</v>
      </c>
      <c r="P754" s="25" t="s">
        <v>84</v>
      </c>
      <c r="Q754" s="29">
        <v>0</v>
      </c>
    </row>
    <row r="755" spans="1:17" ht="39">
      <c r="A755" s="25" t="s">
        <v>1545</v>
      </c>
      <c r="B755" s="26" t="s">
        <v>90</v>
      </c>
      <c r="C755" s="27" t="s">
        <v>497</v>
      </c>
      <c r="D755" s="27" t="s">
        <v>498</v>
      </c>
      <c r="E755" s="27" t="s">
        <v>2180</v>
      </c>
      <c r="F755" s="27" t="s">
        <v>563</v>
      </c>
      <c r="G755" s="27" t="s">
        <v>89</v>
      </c>
      <c r="H755" s="27" t="s">
        <v>71</v>
      </c>
      <c r="I755" s="26">
        <v>1</v>
      </c>
      <c r="J755" s="28">
        <v>44642.85</v>
      </c>
      <c r="K755" s="28">
        <f t="shared" si="804"/>
        <v>44642.85</v>
      </c>
      <c r="L755" s="28">
        <f t="shared" si="805"/>
        <v>44642.85</v>
      </c>
      <c r="M755" s="26"/>
      <c r="N755" s="26"/>
      <c r="O755" s="26" t="s">
        <v>46</v>
      </c>
      <c r="P755" s="25" t="s">
        <v>789</v>
      </c>
      <c r="Q755" s="29">
        <v>0</v>
      </c>
    </row>
    <row r="756" spans="1:17" ht="39">
      <c r="A756" s="25" t="s">
        <v>1545</v>
      </c>
      <c r="B756" s="26" t="s">
        <v>90</v>
      </c>
      <c r="C756" s="27" t="s">
        <v>497</v>
      </c>
      <c r="D756" s="27" t="s">
        <v>498</v>
      </c>
      <c r="E756" s="27" t="s">
        <v>2181</v>
      </c>
      <c r="F756" s="27" t="s">
        <v>564</v>
      </c>
      <c r="G756" s="27" t="s">
        <v>89</v>
      </c>
      <c r="H756" s="27" t="s">
        <v>71</v>
      </c>
      <c r="I756" s="26">
        <v>1</v>
      </c>
      <c r="J756" s="28">
        <v>44642.85</v>
      </c>
      <c r="K756" s="28">
        <f t="shared" ref="K756:K827" si="834">I756*J756</f>
        <v>44642.85</v>
      </c>
      <c r="L756" s="28">
        <f t="shared" ref="L756:L827" si="835">K756</f>
        <v>44642.85</v>
      </c>
      <c r="M756" s="26"/>
      <c r="N756" s="26"/>
      <c r="O756" s="26" t="s">
        <v>46</v>
      </c>
      <c r="P756" s="25" t="s">
        <v>790</v>
      </c>
      <c r="Q756" s="29">
        <v>0</v>
      </c>
    </row>
    <row r="757" spans="1:17" ht="39">
      <c r="A757" s="25" t="s">
        <v>1545</v>
      </c>
      <c r="B757" s="26" t="s">
        <v>90</v>
      </c>
      <c r="C757" s="27" t="s">
        <v>497</v>
      </c>
      <c r="D757" s="27" t="s">
        <v>498</v>
      </c>
      <c r="E757" s="27" t="s">
        <v>2182</v>
      </c>
      <c r="F757" s="27" t="s">
        <v>565</v>
      </c>
      <c r="G757" s="27" t="s">
        <v>89</v>
      </c>
      <c r="H757" s="27" t="s">
        <v>71</v>
      </c>
      <c r="I757" s="26">
        <v>1</v>
      </c>
      <c r="J757" s="28">
        <v>44642.85</v>
      </c>
      <c r="K757" s="28">
        <f t="shared" si="834"/>
        <v>44642.85</v>
      </c>
      <c r="L757" s="28">
        <f t="shared" si="835"/>
        <v>44642.85</v>
      </c>
      <c r="M757" s="26"/>
      <c r="N757" s="26"/>
      <c r="O757" s="26" t="s">
        <v>46</v>
      </c>
      <c r="P757" s="25" t="s">
        <v>791</v>
      </c>
      <c r="Q757" s="29">
        <v>0</v>
      </c>
    </row>
    <row r="758" spans="1:17" ht="39">
      <c r="A758" s="25" t="s">
        <v>1545</v>
      </c>
      <c r="B758" s="26" t="s">
        <v>90</v>
      </c>
      <c r="C758" s="27" t="s">
        <v>497</v>
      </c>
      <c r="D758" s="27" t="s">
        <v>498</v>
      </c>
      <c r="E758" s="27" t="s">
        <v>2183</v>
      </c>
      <c r="F758" s="27" t="s">
        <v>566</v>
      </c>
      <c r="G758" s="27" t="s">
        <v>89</v>
      </c>
      <c r="H758" s="27" t="s">
        <v>71</v>
      </c>
      <c r="I758" s="26">
        <v>1</v>
      </c>
      <c r="J758" s="28">
        <v>44642.85</v>
      </c>
      <c r="K758" s="28">
        <f t="shared" si="834"/>
        <v>44642.85</v>
      </c>
      <c r="L758" s="28">
        <f t="shared" si="835"/>
        <v>44642.85</v>
      </c>
      <c r="M758" s="26"/>
      <c r="N758" s="26"/>
      <c r="O758" s="26" t="s">
        <v>46</v>
      </c>
      <c r="P758" s="25" t="s">
        <v>792</v>
      </c>
      <c r="Q758" s="29">
        <v>0</v>
      </c>
    </row>
    <row r="759" spans="1:17" ht="39">
      <c r="A759" s="25" t="s">
        <v>1545</v>
      </c>
      <c r="B759" s="26" t="s">
        <v>90</v>
      </c>
      <c r="C759" s="27" t="s">
        <v>497</v>
      </c>
      <c r="D759" s="27" t="s">
        <v>498</v>
      </c>
      <c r="E759" s="27" t="s">
        <v>2184</v>
      </c>
      <c r="F759" s="27" t="s">
        <v>567</v>
      </c>
      <c r="G759" s="27" t="s">
        <v>89</v>
      </c>
      <c r="H759" s="27" t="s">
        <v>71</v>
      </c>
      <c r="I759" s="26">
        <v>1</v>
      </c>
      <c r="J759" s="28">
        <v>44642.85</v>
      </c>
      <c r="K759" s="28">
        <f t="shared" si="834"/>
        <v>44642.85</v>
      </c>
      <c r="L759" s="28">
        <f t="shared" si="835"/>
        <v>44642.85</v>
      </c>
      <c r="M759" s="26"/>
      <c r="N759" s="26"/>
      <c r="O759" s="26" t="s">
        <v>46</v>
      </c>
      <c r="P759" s="25" t="s">
        <v>793</v>
      </c>
      <c r="Q759" s="29">
        <v>0</v>
      </c>
    </row>
    <row r="760" spans="1:17" ht="39">
      <c r="A760" s="25" t="s">
        <v>1545</v>
      </c>
      <c r="B760" s="26" t="s">
        <v>90</v>
      </c>
      <c r="C760" s="27" t="s">
        <v>497</v>
      </c>
      <c r="D760" s="27" t="s">
        <v>498</v>
      </c>
      <c r="E760" s="27" t="s">
        <v>2510</v>
      </c>
      <c r="F760" s="27" t="s">
        <v>2511</v>
      </c>
      <c r="G760" s="27" t="s">
        <v>89</v>
      </c>
      <c r="H760" s="27" t="s">
        <v>71</v>
      </c>
      <c r="I760" s="26">
        <v>1</v>
      </c>
      <c r="J760" s="28">
        <v>44642.85</v>
      </c>
      <c r="K760" s="28">
        <f t="shared" si="834"/>
        <v>44642.85</v>
      </c>
      <c r="L760" s="28">
        <f t="shared" si="835"/>
        <v>44642.85</v>
      </c>
      <c r="M760" s="26"/>
      <c r="N760" s="26"/>
      <c r="O760" s="26" t="s">
        <v>46</v>
      </c>
      <c r="P760" s="25" t="s">
        <v>794</v>
      </c>
      <c r="Q760" s="29">
        <v>0</v>
      </c>
    </row>
    <row r="761" spans="1:17" ht="39">
      <c r="A761" s="25" t="s">
        <v>1545</v>
      </c>
      <c r="B761" s="26" t="s">
        <v>90</v>
      </c>
      <c r="C761" s="27" t="s">
        <v>497</v>
      </c>
      <c r="D761" s="27" t="s">
        <v>498</v>
      </c>
      <c r="E761" s="27" t="s">
        <v>2185</v>
      </c>
      <c r="F761" s="27" t="s">
        <v>568</v>
      </c>
      <c r="G761" s="27" t="s">
        <v>89</v>
      </c>
      <c r="H761" s="27" t="s">
        <v>71</v>
      </c>
      <c r="I761" s="26">
        <v>1</v>
      </c>
      <c r="J761" s="28">
        <v>44642.85</v>
      </c>
      <c r="K761" s="28">
        <f t="shared" si="834"/>
        <v>44642.85</v>
      </c>
      <c r="L761" s="28">
        <f t="shared" si="835"/>
        <v>44642.85</v>
      </c>
      <c r="M761" s="26"/>
      <c r="N761" s="26"/>
      <c r="O761" s="26" t="s">
        <v>46</v>
      </c>
      <c r="P761" s="25" t="s">
        <v>795</v>
      </c>
      <c r="Q761" s="29">
        <v>0</v>
      </c>
    </row>
    <row r="762" spans="1:17" ht="39">
      <c r="A762" s="25" t="s">
        <v>1545</v>
      </c>
      <c r="B762" s="26" t="s">
        <v>90</v>
      </c>
      <c r="C762" s="27" t="s">
        <v>497</v>
      </c>
      <c r="D762" s="27" t="s">
        <v>498</v>
      </c>
      <c r="E762" s="27" t="s">
        <v>2186</v>
      </c>
      <c r="F762" s="27" t="s">
        <v>569</v>
      </c>
      <c r="G762" s="27" t="s">
        <v>89</v>
      </c>
      <c r="H762" s="27" t="s">
        <v>71</v>
      </c>
      <c r="I762" s="26">
        <v>1</v>
      </c>
      <c r="J762" s="28">
        <v>44642.85</v>
      </c>
      <c r="K762" s="28">
        <f t="shared" si="834"/>
        <v>44642.85</v>
      </c>
      <c r="L762" s="28">
        <f t="shared" si="835"/>
        <v>44642.85</v>
      </c>
      <c r="M762" s="26"/>
      <c r="N762" s="26"/>
      <c r="O762" s="26" t="s">
        <v>46</v>
      </c>
      <c r="P762" s="25" t="s">
        <v>796</v>
      </c>
      <c r="Q762" s="29">
        <v>0</v>
      </c>
    </row>
    <row r="763" spans="1:17" ht="39">
      <c r="A763" s="25" t="s">
        <v>1545</v>
      </c>
      <c r="B763" s="26" t="s">
        <v>90</v>
      </c>
      <c r="C763" s="27" t="s">
        <v>497</v>
      </c>
      <c r="D763" s="27" t="s">
        <v>498</v>
      </c>
      <c r="E763" s="27" t="s">
        <v>2187</v>
      </c>
      <c r="F763" s="27" t="s">
        <v>570</v>
      </c>
      <c r="G763" s="27" t="s">
        <v>89</v>
      </c>
      <c r="H763" s="27" t="s">
        <v>71</v>
      </c>
      <c r="I763" s="26">
        <v>1</v>
      </c>
      <c r="J763" s="28">
        <v>44642.85</v>
      </c>
      <c r="K763" s="28">
        <f t="shared" si="834"/>
        <v>44642.85</v>
      </c>
      <c r="L763" s="28">
        <f t="shared" si="835"/>
        <v>44642.85</v>
      </c>
      <c r="M763" s="26"/>
      <c r="N763" s="26"/>
      <c r="O763" s="26" t="s">
        <v>46</v>
      </c>
      <c r="P763" s="25" t="s">
        <v>797</v>
      </c>
      <c r="Q763" s="29">
        <v>0</v>
      </c>
    </row>
    <row r="764" spans="1:17" ht="39">
      <c r="A764" s="25" t="s">
        <v>1545</v>
      </c>
      <c r="B764" s="26" t="s">
        <v>90</v>
      </c>
      <c r="C764" s="27" t="s">
        <v>497</v>
      </c>
      <c r="D764" s="27" t="s">
        <v>498</v>
      </c>
      <c r="E764" s="27" t="s">
        <v>2188</v>
      </c>
      <c r="F764" s="27" t="s">
        <v>571</v>
      </c>
      <c r="G764" s="27" t="s">
        <v>89</v>
      </c>
      <c r="H764" s="27" t="s">
        <v>71</v>
      </c>
      <c r="I764" s="26">
        <v>1</v>
      </c>
      <c r="J764" s="28">
        <v>44642.85</v>
      </c>
      <c r="K764" s="28">
        <f t="shared" si="834"/>
        <v>44642.85</v>
      </c>
      <c r="L764" s="28">
        <f t="shared" si="835"/>
        <v>44642.85</v>
      </c>
      <c r="M764" s="26"/>
      <c r="N764" s="26"/>
      <c r="O764" s="26" t="s">
        <v>46</v>
      </c>
      <c r="P764" s="25" t="s">
        <v>798</v>
      </c>
      <c r="Q764" s="29">
        <v>0</v>
      </c>
    </row>
    <row r="765" spans="1:17" ht="39">
      <c r="A765" s="25" t="s">
        <v>1545</v>
      </c>
      <c r="B765" s="26" t="s">
        <v>90</v>
      </c>
      <c r="C765" s="27" t="s">
        <v>497</v>
      </c>
      <c r="D765" s="27" t="s">
        <v>498</v>
      </c>
      <c r="E765" s="27" t="s">
        <v>2189</v>
      </c>
      <c r="F765" s="27" t="s">
        <v>572</v>
      </c>
      <c r="G765" s="27" t="s">
        <v>89</v>
      </c>
      <c r="H765" s="27" t="s">
        <v>71</v>
      </c>
      <c r="I765" s="26">
        <v>1</v>
      </c>
      <c r="J765" s="28">
        <v>44642.85</v>
      </c>
      <c r="K765" s="28">
        <f t="shared" si="834"/>
        <v>44642.85</v>
      </c>
      <c r="L765" s="28">
        <f t="shared" si="835"/>
        <v>44642.85</v>
      </c>
      <c r="M765" s="26"/>
      <c r="N765" s="26"/>
      <c r="O765" s="26" t="s">
        <v>46</v>
      </c>
      <c r="P765" s="25" t="s">
        <v>799</v>
      </c>
      <c r="Q765" s="29">
        <v>0</v>
      </c>
    </row>
    <row r="766" spans="1:17" ht="39">
      <c r="A766" s="25" t="s">
        <v>1545</v>
      </c>
      <c r="B766" s="26" t="s">
        <v>90</v>
      </c>
      <c r="C766" s="27" t="s">
        <v>497</v>
      </c>
      <c r="D766" s="27" t="s">
        <v>498</v>
      </c>
      <c r="E766" s="27" t="s">
        <v>2190</v>
      </c>
      <c r="F766" s="27" t="s">
        <v>573</v>
      </c>
      <c r="G766" s="27" t="s">
        <v>89</v>
      </c>
      <c r="H766" s="27" t="s">
        <v>71</v>
      </c>
      <c r="I766" s="26">
        <v>1</v>
      </c>
      <c r="J766" s="28">
        <v>44642.85</v>
      </c>
      <c r="K766" s="28">
        <f t="shared" si="834"/>
        <v>44642.85</v>
      </c>
      <c r="L766" s="28">
        <f t="shared" si="835"/>
        <v>44642.85</v>
      </c>
      <c r="M766" s="26"/>
      <c r="N766" s="26"/>
      <c r="O766" s="26" t="s">
        <v>46</v>
      </c>
      <c r="P766" s="25" t="s">
        <v>800</v>
      </c>
      <c r="Q766" s="29">
        <v>0</v>
      </c>
    </row>
    <row r="767" spans="1:17" ht="39">
      <c r="A767" s="25" t="s">
        <v>1545</v>
      </c>
      <c r="B767" s="26" t="s">
        <v>90</v>
      </c>
      <c r="C767" s="27" t="s">
        <v>497</v>
      </c>
      <c r="D767" s="27" t="s">
        <v>498</v>
      </c>
      <c r="E767" s="27" t="s">
        <v>2191</v>
      </c>
      <c r="F767" s="27" t="s">
        <v>574</v>
      </c>
      <c r="G767" s="27" t="s">
        <v>89</v>
      </c>
      <c r="H767" s="27" t="s">
        <v>71</v>
      </c>
      <c r="I767" s="26">
        <v>1</v>
      </c>
      <c r="J767" s="28">
        <v>44642.85</v>
      </c>
      <c r="K767" s="28">
        <f t="shared" si="834"/>
        <v>44642.85</v>
      </c>
      <c r="L767" s="28">
        <f t="shared" si="835"/>
        <v>44642.85</v>
      </c>
      <c r="M767" s="26"/>
      <c r="N767" s="26"/>
      <c r="O767" s="26" t="s">
        <v>46</v>
      </c>
      <c r="P767" s="25" t="s">
        <v>801</v>
      </c>
      <c r="Q767" s="29">
        <v>0</v>
      </c>
    </row>
    <row r="768" spans="1:17" ht="51.75">
      <c r="A768" s="25" t="s">
        <v>1545</v>
      </c>
      <c r="B768" s="26" t="s">
        <v>90</v>
      </c>
      <c r="C768" s="27" t="s">
        <v>497</v>
      </c>
      <c r="D768" s="27" t="s">
        <v>498</v>
      </c>
      <c r="E768" s="27" t="s">
        <v>2192</v>
      </c>
      <c r="F768" s="27" t="s">
        <v>575</v>
      </c>
      <c r="G768" s="27" t="s">
        <v>89</v>
      </c>
      <c r="H768" s="27" t="s">
        <v>71</v>
      </c>
      <c r="I768" s="26">
        <v>1</v>
      </c>
      <c r="J768" s="28">
        <v>44642.85</v>
      </c>
      <c r="K768" s="28">
        <f t="shared" si="834"/>
        <v>44642.85</v>
      </c>
      <c r="L768" s="28">
        <f t="shared" si="835"/>
        <v>44642.85</v>
      </c>
      <c r="M768" s="26"/>
      <c r="N768" s="26"/>
      <c r="O768" s="26" t="s">
        <v>46</v>
      </c>
      <c r="P768" s="25" t="s">
        <v>85</v>
      </c>
      <c r="Q768" s="29">
        <v>0</v>
      </c>
    </row>
    <row r="769" spans="1:17" ht="39">
      <c r="A769" s="25" t="s">
        <v>1545</v>
      </c>
      <c r="B769" s="26" t="s">
        <v>90</v>
      </c>
      <c r="C769" s="27" t="s">
        <v>497</v>
      </c>
      <c r="D769" s="27" t="s">
        <v>498</v>
      </c>
      <c r="E769" s="27" t="s">
        <v>576</v>
      </c>
      <c r="F769" s="27" t="s">
        <v>577</v>
      </c>
      <c r="G769" s="27" t="s">
        <v>89</v>
      </c>
      <c r="H769" s="27" t="s">
        <v>71</v>
      </c>
      <c r="I769" s="26">
        <v>1</v>
      </c>
      <c r="J769" s="28">
        <v>44642.85</v>
      </c>
      <c r="K769" s="28">
        <f t="shared" si="834"/>
        <v>44642.85</v>
      </c>
      <c r="L769" s="28">
        <f t="shared" si="835"/>
        <v>44642.85</v>
      </c>
      <c r="M769" s="26"/>
      <c r="N769" s="26"/>
      <c r="O769" s="26" t="s">
        <v>46</v>
      </c>
      <c r="P769" s="25" t="s">
        <v>802</v>
      </c>
      <c r="Q769" s="29">
        <v>0</v>
      </c>
    </row>
    <row r="770" spans="1:17" ht="39">
      <c r="A770" s="25" t="s">
        <v>1545</v>
      </c>
      <c r="B770" s="26" t="s">
        <v>90</v>
      </c>
      <c r="C770" s="27" t="s">
        <v>497</v>
      </c>
      <c r="D770" s="27" t="s">
        <v>498</v>
      </c>
      <c r="E770" s="27" t="s">
        <v>578</v>
      </c>
      <c r="F770" s="27" t="s">
        <v>579</v>
      </c>
      <c r="G770" s="27" t="s">
        <v>89</v>
      </c>
      <c r="H770" s="27" t="s">
        <v>71</v>
      </c>
      <c r="I770" s="26">
        <v>1</v>
      </c>
      <c r="J770" s="28">
        <v>44642.85</v>
      </c>
      <c r="K770" s="28">
        <f t="shared" si="834"/>
        <v>44642.85</v>
      </c>
      <c r="L770" s="28">
        <f t="shared" si="835"/>
        <v>44642.85</v>
      </c>
      <c r="M770" s="26"/>
      <c r="N770" s="26"/>
      <c r="O770" s="26" t="s">
        <v>46</v>
      </c>
      <c r="P770" s="25" t="s">
        <v>86</v>
      </c>
      <c r="Q770" s="29">
        <v>0</v>
      </c>
    </row>
    <row r="771" spans="1:17" ht="39">
      <c r="A771" s="25" t="s">
        <v>1545</v>
      </c>
      <c r="B771" s="26" t="s">
        <v>90</v>
      </c>
      <c r="C771" s="27" t="s">
        <v>497</v>
      </c>
      <c r="D771" s="27" t="s">
        <v>498</v>
      </c>
      <c r="E771" s="27" t="s">
        <v>2193</v>
      </c>
      <c r="F771" s="27" t="s">
        <v>580</v>
      </c>
      <c r="G771" s="27" t="s">
        <v>89</v>
      </c>
      <c r="H771" s="27" t="s">
        <v>71</v>
      </c>
      <c r="I771" s="26">
        <v>1</v>
      </c>
      <c r="J771" s="28">
        <v>44642.85</v>
      </c>
      <c r="K771" s="28">
        <f t="shared" si="834"/>
        <v>44642.85</v>
      </c>
      <c r="L771" s="28">
        <f t="shared" si="835"/>
        <v>44642.85</v>
      </c>
      <c r="M771" s="26"/>
      <c r="N771" s="26"/>
      <c r="O771" s="26" t="s">
        <v>46</v>
      </c>
      <c r="P771" s="25" t="s">
        <v>87</v>
      </c>
      <c r="Q771" s="29">
        <v>0</v>
      </c>
    </row>
    <row r="772" spans="1:17" ht="39">
      <c r="A772" s="25" t="s">
        <v>1545</v>
      </c>
      <c r="B772" s="26" t="s">
        <v>90</v>
      </c>
      <c r="C772" s="27" t="s">
        <v>497</v>
      </c>
      <c r="D772" s="27" t="s">
        <v>498</v>
      </c>
      <c r="E772" s="27" t="s">
        <v>2194</v>
      </c>
      <c r="F772" s="27" t="s">
        <v>581</v>
      </c>
      <c r="G772" s="27" t="s">
        <v>89</v>
      </c>
      <c r="H772" s="27" t="s">
        <v>71</v>
      </c>
      <c r="I772" s="26">
        <v>1</v>
      </c>
      <c r="J772" s="28">
        <v>44642.85</v>
      </c>
      <c r="K772" s="28">
        <f t="shared" si="834"/>
        <v>44642.85</v>
      </c>
      <c r="L772" s="28">
        <f t="shared" si="835"/>
        <v>44642.85</v>
      </c>
      <c r="M772" s="26"/>
      <c r="N772" s="26"/>
      <c r="O772" s="26" t="s">
        <v>46</v>
      </c>
      <c r="P772" s="25" t="s">
        <v>87</v>
      </c>
      <c r="Q772" s="29">
        <v>0</v>
      </c>
    </row>
    <row r="773" spans="1:17" ht="39">
      <c r="A773" s="25" t="s">
        <v>1545</v>
      </c>
      <c r="B773" s="26" t="s">
        <v>90</v>
      </c>
      <c r="C773" s="27" t="s">
        <v>497</v>
      </c>
      <c r="D773" s="27" t="s">
        <v>498</v>
      </c>
      <c r="E773" s="27" t="s">
        <v>582</v>
      </c>
      <c r="F773" s="27" t="s">
        <v>583</v>
      </c>
      <c r="G773" s="27" t="s">
        <v>89</v>
      </c>
      <c r="H773" s="27" t="s">
        <v>71</v>
      </c>
      <c r="I773" s="26">
        <v>2</v>
      </c>
      <c r="J773" s="28">
        <v>160714.28</v>
      </c>
      <c r="K773" s="28">
        <f t="shared" ref="K773" si="836">I773*J773</f>
        <v>321428.56</v>
      </c>
      <c r="L773" s="28">
        <f t="shared" ref="L773" si="837">K773</f>
        <v>321428.56</v>
      </c>
      <c r="M773" s="26"/>
      <c r="N773" s="26"/>
      <c r="O773" s="26" t="s">
        <v>46</v>
      </c>
      <c r="P773" s="25" t="s">
        <v>25</v>
      </c>
      <c r="Q773" s="29">
        <v>0</v>
      </c>
    </row>
    <row r="774" spans="1:17" ht="39">
      <c r="A774" s="25" t="s">
        <v>1545</v>
      </c>
      <c r="B774" s="26" t="s">
        <v>90</v>
      </c>
      <c r="C774" s="27" t="s">
        <v>497</v>
      </c>
      <c r="D774" s="27" t="s">
        <v>498</v>
      </c>
      <c r="E774" s="27" t="s">
        <v>3497</v>
      </c>
      <c r="F774" s="27" t="s">
        <v>3498</v>
      </c>
      <c r="G774" s="27" t="s">
        <v>89</v>
      </c>
      <c r="H774" s="27" t="s">
        <v>71</v>
      </c>
      <c r="I774" s="26">
        <v>1</v>
      </c>
      <c r="J774" s="28">
        <v>160714.28</v>
      </c>
      <c r="K774" s="28">
        <f t="shared" ref="K774" si="838">I774*J774</f>
        <v>160714.28</v>
      </c>
      <c r="L774" s="28">
        <f t="shared" ref="L774" si="839">K774</f>
        <v>160714.28</v>
      </c>
      <c r="M774" s="26"/>
      <c r="N774" s="26"/>
      <c r="O774" s="26" t="s">
        <v>46</v>
      </c>
      <c r="P774" s="25">
        <v>231010000</v>
      </c>
      <c r="Q774" s="29">
        <v>0</v>
      </c>
    </row>
    <row r="775" spans="1:17" ht="39">
      <c r="A775" s="25" t="s">
        <v>1545</v>
      </c>
      <c r="B775" s="26" t="s">
        <v>90</v>
      </c>
      <c r="C775" s="27" t="s">
        <v>497</v>
      </c>
      <c r="D775" s="27" t="s">
        <v>498</v>
      </c>
      <c r="E775" s="27" t="s">
        <v>2195</v>
      </c>
      <c r="F775" s="27" t="s">
        <v>584</v>
      </c>
      <c r="G775" s="27" t="s">
        <v>89</v>
      </c>
      <c r="H775" s="27" t="s">
        <v>71</v>
      </c>
      <c r="I775" s="26">
        <v>1</v>
      </c>
      <c r="J775" s="28">
        <v>160714.28</v>
      </c>
      <c r="K775" s="28">
        <f t="shared" si="834"/>
        <v>160714.28</v>
      </c>
      <c r="L775" s="28">
        <f t="shared" si="835"/>
        <v>160714.28</v>
      </c>
      <c r="M775" s="26"/>
      <c r="N775" s="26"/>
      <c r="O775" s="26" t="s">
        <v>46</v>
      </c>
      <c r="P775" s="25" t="s">
        <v>803</v>
      </c>
      <c r="Q775" s="29">
        <v>0</v>
      </c>
    </row>
    <row r="776" spans="1:17" ht="39">
      <c r="A776" s="25" t="s">
        <v>1545</v>
      </c>
      <c r="B776" s="26" t="s">
        <v>90</v>
      </c>
      <c r="C776" s="27" t="s">
        <v>497</v>
      </c>
      <c r="D776" s="27" t="s">
        <v>498</v>
      </c>
      <c r="E776" s="27" t="s">
        <v>2196</v>
      </c>
      <c r="F776" s="27" t="s">
        <v>585</v>
      </c>
      <c r="G776" s="27" t="s">
        <v>89</v>
      </c>
      <c r="H776" s="27" t="s">
        <v>71</v>
      </c>
      <c r="I776" s="26">
        <v>1</v>
      </c>
      <c r="J776" s="28">
        <v>160714.28</v>
      </c>
      <c r="K776" s="28">
        <f t="shared" si="834"/>
        <v>160714.28</v>
      </c>
      <c r="L776" s="28">
        <f t="shared" si="835"/>
        <v>160714.28</v>
      </c>
      <c r="M776" s="26"/>
      <c r="N776" s="26"/>
      <c r="O776" s="26" t="s">
        <v>46</v>
      </c>
      <c r="P776" s="25" t="s">
        <v>806</v>
      </c>
      <c r="Q776" s="29">
        <v>0</v>
      </c>
    </row>
    <row r="777" spans="1:17" ht="39">
      <c r="A777" s="25" t="s">
        <v>1545</v>
      </c>
      <c r="B777" s="26" t="s">
        <v>90</v>
      </c>
      <c r="C777" s="27" t="s">
        <v>497</v>
      </c>
      <c r="D777" s="27" t="s">
        <v>498</v>
      </c>
      <c r="E777" s="27" t="s">
        <v>2197</v>
      </c>
      <c r="F777" s="27" t="s">
        <v>586</v>
      </c>
      <c r="G777" s="27" t="s">
        <v>89</v>
      </c>
      <c r="H777" s="27" t="s">
        <v>71</v>
      </c>
      <c r="I777" s="26">
        <v>1</v>
      </c>
      <c r="J777" s="28">
        <v>160714.28</v>
      </c>
      <c r="K777" s="28">
        <f t="shared" si="834"/>
        <v>160714.28</v>
      </c>
      <c r="L777" s="28">
        <f t="shared" si="835"/>
        <v>160714.28</v>
      </c>
      <c r="M777" s="26"/>
      <c r="N777" s="26"/>
      <c r="O777" s="26" t="s">
        <v>46</v>
      </c>
      <c r="P777" s="25" t="s">
        <v>807</v>
      </c>
      <c r="Q777" s="29">
        <v>0</v>
      </c>
    </row>
    <row r="778" spans="1:17" ht="39">
      <c r="A778" s="25" t="s">
        <v>1545</v>
      </c>
      <c r="B778" s="26" t="s">
        <v>90</v>
      </c>
      <c r="C778" s="27" t="s">
        <v>497</v>
      </c>
      <c r="D778" s="27" t="s">
        <v>498</v>
      </c>
      <c r="E778" s="27" t="s">
        <v>2198</v>
      </c>
      <c r="F778" s="27" t="s">
        <v>587</v>
      </c>
      <c r="G778" s="27" t="s">
        <v>89</v>
      </c>
      <c r="H778" s="27" t="s">
        <v>71</v>
      </c>
      <c r="I778" s="26">
        <v>1</v>
      </c>
      <c r="J778" s="28">
        <v>160714.28</v>
      </c>
      <c r="K778" s="28">
        <f t="shared" si="834"/>
        <v>160714.28</v>
      </c>
      <c r="L778" s="28">
        <f t="shared" si="835"/>
        <v>160714.28</v>
      </c>
      <c r="M778" s="26"/>
      <c r="N778" s="26"/>
      <c r="O778" s="26" t="s">
        <v>46</v>
      </c>
      <c r="P778" s="25" t="s">
        <v>808</v>
      </c>
      <c r="Q778" s="29">
        <v>0</v>
      </c>
    </row>
    <row r="779" spans="1:17" ht="39">
      <c r="A779" s="25" t="s">
        <v>1545</v>
      </c>
      <c r="B779" s="26" t="s">
        <v>90</v>
      </c>
      <c r="C779" s="27" t="s">
        <v>497</v>
      </c>
      <c r="D779" s="27" t="s">
        <v>498</v>
      </c>
      <c r="E779" s="27" t="s">
        <v>2199</v>
      </c>
      <c r="F779" s="27" t="s">
        <v>588</v>
      </c>
      <c r="G779" s="27" t="s">
        <v>89</v>
      </c>
      <c r="H779" s="27" t="s">
        <v>71</v>
      </c>
      <c r="I779" s="26">
        <v>1</v>
      </c>
      <c r="J779" s="28">
        <v>160714.28</v>
      </c>
      <c r="K779" s="28">
        <f t="shared" si="834"/>
        <v>160714.28</v>
      </c>
      <c r="L779" s="28">
        <f t="shared" si="835"/>
        <v>160714.28</v>
      </c>
      <c r="M779" s="26"/>
      <c r="N779" s="26"/>
      <c r="O779" s="26" t="s">
        <v>46</v>
      </c>
      <c r="P779" s="25" t="s">
        <v>809</v>
      </c>
      <c r="Q779" s="29">
        <v>0</v>
      </c>
    </row>
    <row r="780" spans="1:17" ht="39">
      <c r="A780" s="25" t="s">
        <v>1545</v>
      </c>
      <c r="B780" s="26" t="s">
        <v>90</v>
      </c>
      <c r="C780" s="27" t="s">
        <v>497</v>
      </c>
      <c r="D780" s="27" t="s">
        <v>498</v>
      </c>
      <c r="E780" s="27" t="s">
        <v>2200</v>
      </c>
      <c r="F780" s="27" t="s">
        <v>589</v>
      </c>
      <c r="G780" s="27" t="s">
        <v>89</v>
      </c>
      <c r="H780" s="27" t="s">
        <v>71</v>
      </c>
      <c r="I780" s="26">
        <v>1</v>
      </c>
      <c r="J780" s="28">
        <v>160714.28</v>
      </c>
      <c r="K780" s="28">
        <f t="shared" si="834"/>
        <v>160714.28</v>
      </c>
      <c r="L780" s="28">
        <f t="shared" si="835"/>
        <v>160714.28</v>
      </c>
      <c r="M780" s="26"/>
      <c r="N780" s="26"/>
      <c r="O780" s="26" t="s">
        <v>46</v>
      </c>
      <c r="P780" s="25" t="s">
        <v>810</v>
      </c>
      <c r="Q780" s="29">
        <v>0</v>
      </c>
    </row>
    <row r="781" spans="1:17" ht="39">
      <c r="A781" s="25" t="s">
        <v>1545</v>
      </c>
      <c r="B781" s="26" t="s">
        <v>90</v>
      </c>
      <c r="C781" s="27" t="s">
        <v>497</v>
      </c>
      <c r="D781" s="27" t="s">
        <v>498</v>
      </c>
      <c r="E781" s="27" t="s">
        <v>2201</v>
      </c>
      <c r="F781" s="27" t="s">
        <v>590</v>
      </c>
      <c r="G781" s="27" t="s">
        <v>89</v>
      </c>
      <c r="H781" s="27" t="s">
        <v>71</v>
      </c>
      <c r="I781" s="26">
        <v>1</v>
      </c>
      <c r="J781" s="28">
        <v>160714.28</v>
      </c>
      <c r="K781" s="28">
        <f t="shared" si="834"/>
        <v>160714.28</v>
      </c>
      <c r="L781" s="28">
        <f t="shared" si="835"/>
        <v>160714.28</v>
      </c>
      <c r="M781" s="26"/>
      <c r="N781" s="26"/>
      <c r="O781" s="26" t="s">
        <v>46</v>
      </c>
      <c r="P781" s="25" t="s">
        <v>811</v>
      </c>
      <c r="Q781" s="29">
        <v>0</v>
      </c>
    </row>
    <row r="782" spans="1:17" ht="39">
      <c r="A782" s="25" t="s">
        <v>1545</v>
      </c>
      <c r="B782" s="26" t="s">
        <v>90</v>
      </c>
      <c r="C782" s="27" t="s">
        <v>497</v>
      </c>
      <c r="D782" s="27" t="s">
        <v>498</v>
      </c>
      <c r="E782" s="27" t="s">
        <v>2494</v>
      </c>
      <c r="F782" s="27" t="s">
        <v>2512</v>
      </c>
      <c r="G782" s="27" t="s">
        <v>89</v>
      </c>
      <c r="H782" s="27" t="s">
        <v>71</v>
      </c>
      <c r="I782" s="26">
        <v>1</v>
      </c>
      <c r="J782" s="28">
        <v>160714.28</v>
      </c>
      <c r="K782" s="28">
        <f t="shared" si="834"/>
        <v>160714.28</v>
      </c>
      <c r="L782" s="28">
        <f t="shared" si="835"/>
        <v>160714.28</v>
      </c>
      <c r="M782" s="26"/>
      <c r="N782" s="26"/>
      <c r="O782" s="26" t="s">
        <v>46</v>
      </c>
      <c r="P782" s="25" t="s">
        <v>812</v>
      </c>
      <c r="Q782" s="29">
        <v>0</v>
      </c>
    </row>
    <row r="783" spans="1:17" ht="39">
      <c r="A783" s="25" t="s">
        <v>1545</v>
      </c>
      <c r="B783" s="26" t="s">
        <v>90</v>
      </c>
      <c r="C783" s="27" t="s">
        <v>497</v>
      </c>
      <c r="D783" s="27" t="s">
        <v>498</v>
      </c>
      <c r="E783" s="27" t="s">
        <v>2202</v>
      </c>
      <c r="F783" s="27" t="s">
        <v>591</v>
      </c>
      <c r="G783" s="27" t="s">
        <v>89</v>
      </c>
      <c r="H783" s="27" t="s">
        <v>71</v>
      </c>
      <c r="I783" s="26">
        <v>1</v>
      </c>
      <c r="J783" s="28">
        <v>160714.28</v>
      </c>
      <c r="K783" s="28">
        <f t="shared" si="834"/>
        <v>160714.28</v>
      </c>
      <c r="L783" s="28">
        <f t="shared" si="835"/>
        <v>160714.28</v>
      </c>
      <c r="M783" s="26"/>
      <c r="N783" s="26"/>
      <c r="O783" s="26" t="s">
        <v>46</v>
      </c>
      <c r="P783" s="25" t="s">
        <v>813</v>
      </c>
      <c r="Q783" s="29">
        <v>0</v>
      </c>
    </row>
    <row r="784" spans="1:17" ht="39">
      <c r="A784" s="25" t="s">
        <v>1545</v>
      </c>
      <c r="B784" s="26" t="s">
        <v>90</v>
      </c>
      <c r="C784" s="27" t="s">
        <v>497</v>
      </c>
      <c r="D784" s="27" t="s">
        <v>498</v>
      </c>
      <c r="E784" s="27" t="s">
        <v>2203</v>
      </c>
      <c r="F784" s="27" t="s">
        <v>592</v>
      </c>
      <c r="G784" s="27" t="s">
        <v>89</v>
      </c>
      <c r="H784" s="27" t="s">
        <v>71</v>
      </c>
      <c r="I784" s="26">
        <v>1</v>
      </c>
      <c r="J784" s="28">
        <v>160714.28</v>
      </c>
      <c r="K784" s="28">
        <f t="shared" ref="K784" si="840">I784*J784</f>
        <v>160714.28</v>
      </c>
      <c r="L784" s="28">
        <f t="shared" ref="L784" si="841">K784</f>
        <v>160714.28</v>
      </c>
      <c r="M784" s="26"/>
      <c r="N784" s="26"/>
      <c r="O784" s="26" t="s">
        <v>46</v>
      </c>
      <c r="P784" s="25" t="s">
        <v>73</v>
      </c>
      <c r="Q784" s="29">
        <v>0</v>
      </c>
    </row>
    <row r="785" spans="1:17" ht="39">
      <c r="A785" s="25" t="s">
        <v>1545</v>
      </c>
      <c r="B785" s="26" t="s">
        <v>90</v>
      </c>
      <c r="C785" s="27" t="s">
        <v>497</v>
      </c>
      <c r="D785" s="27" t="s">
        <v>498</v>
      </c>
      <c r="E785" s="27" t="s">
        <v>2204</v>
      </c>
      <c r="F785" s="27" t="s">
        <v>593</v>
      </c>
      <c r="G785" s="27" t="s">
        <v>89</v>
      </c>
      <c r="H785" s="27" t="s">
        <v>71</v>
      </c>
      <c r="I785" s="26">
        <v>1</v>
      </c>
      <c r="J785" s="28">
        <v>160714.28</v>
      </c>
      <c r="K785" s="28">
        <f t="shared" si="834"/>
        <v>160714.28</v>
      </c>
      <c r="L785" s="28">
        <f t="shared" si="835"/>
        <v>160714.28</v>
      </c>
      <c r="M785" s="26"/>
      <c r="N785" s="26"/>
      <c r="O785" s="26" t="s">
        <v>46</v>
      </c>
      <c r="P785" s="25" t="s">
        <v>75</v>
      </c>
      <c r="Q785" s="29">
        <v>0</v>
      </c>
    </row>
    <row r="786" spans="1:17" ht="39">
      <c r="A786" s="25" t="s">
        <v>1545</v>
      </c>
      <c r="B786" s="26" t="s">
        <v>90</v>
      </c>
      <c r="C786" s="27" t="s">
        <v>497</v>
      </c>
      <c r="D786" s="27" t="s">
        <v>498</v>
      </c>
      <c r="E786" s="27" t="s">
        <v>2205</v>
      </c>
      <c r="F786" s="27" t="s">
        <v>594</v>
      </c>
      <c r="G786" s="27" t="s">
        <v>89</v>
      </c>
      <c r="H786" s="27" t="s">
        <v>71</v>
      </c>
      <c r="I786" s="26">
        <v>1</v>
      </c>
      <c r="J786" s="28">
        <v>160714.28</v>
      </c>
      <c r="K786" s="28">
        <f t="shared" si="834"/>
        <v>160714.28</v>
      </c>
      <c r="L786" s="28">
        <f t="shared" si="835"/>
        <v>160714.28</v>
      </c>
      <c r="M786" s="26"/>
      <c r="N786" s="26"/>
      <c r="O786" s="26" t="s">
        <v>46</v>
      </c>
      <c r="P786" s="25" t="s">
        <v>814</v>
      </c>
      <c r="Q786" s="29">
        <v>0</v>
      </c>
    </row>
    <row r="787" spans="1:17" ht="39">
      <c r="A787" s="25" t="s">
        <v>1545</v>
      </c>
      <c r="B787" s="26" t="s">
        <v>90</v>
      </c>
      <c r="C787" s="27" t="s">
        <v>497</v>
      </c>
      <c r="D787" s="27" t="s">
        <v>498</v>
      </c>
      <c r="E787" s="27" t="s">
        <v>2495</v>
      </c>
      <c r="F787" s="27" t="s">
        <v>2496</v>
      </c>
      <c r="G787" s="27" t="s">
        <v>89</v>
      </c>
      <c r="H787" s="27" t="s">
        <v>71</v>
      </c>
      <c r="I787" s="26">
        <v>1</v>
      </c>
      <c r="J787" s="28">
        <v>160714.28</v>
      </c>
      <c r="K787" s="28">
        <f t="shared" si="834"/>
        <v>160714.28</v>
      </c>
      <c r="L787" s="28">
        <f t="shared" si="835"/>
        <v>160714.28</v>
      </c>
      <c r="M787" s="26"/>
      <c r="N787" s="26"/>
      <c r="O787" s="26" t="s">
        <v>46</v>
      </c>
      <c r="P787" s="25" t="s">
        <v>815</v>
      </c>
      <c r="Q787" s="29">
        <v>0</v>
      </c>
    </row>
    <row r="788" spans="1:17" ht="39">
      <c r="A788" s="25" t="s">
        <v>1545</v>
      </c>
      <c r="B788" s="26" t="s">
        <v>90</v>
      </c>
      <c r="C788" s="27" t="s">
        <v>497</v>
      </c>
      <c r="D788" s="27" t="s">
        <v>498</v>
      </c>
      <c r="E788" s="27" t="s">
        <v>2513</v>
      </c>
      <c r="F788" s="27" t="s">
        <v>2514</v>
      </c>
      <c r="G788" s="27" t="s">
        <v>89</v>
      </c>
      <c r="H788" s="27" t="s">
        <v>71</v>
      </c>
      <c r="I788" s="26">
        <v>1</v>
      </c>
      <c r="J788" s="28">
        <v>160714.28</v>
      </c>
      <c r="K788" s="28">
        <f t="shared" si="834"/>
        <v>160714.28</v>
      </c>
      <c r="L788" s="28">
        <f t="shared" si="835"/>
        <v>160714.28</v>
      </c>
      <c r="M788" s="26"/>
      <c r="N788" s="26"/>
      <c r="O788" s="26" t="s">
        <v>46</v>
      </c>
      <c r="P788" s="25" t="s">
        <v>778</v>
      </c>
      <c r="Q788" s="29">
        <v>0</v>
      </c>
    </row>
    <row r="789" spans="1:17" ht="39">
      <c r="A789" s="25" t="s">
        <v>1545</v>
      </c>
      <c r="B789" s="26" t="s">
        <v>90</v>
      </c>
      <c r="C789" s="27" t="s">
        <v>497</v>
      </c>
      <c r="D789" s="27" t="s">
        <v>498</v>
      </c>
      <c r="E789" s="27" t="s">
        <v>2206</v>
      </c>
      <c r="F789" s="27" t="s">
        <v>595</v>
      </c>
      <c r="G789" s="27" t="s">
        <v>89</v>
      </c>
      <c r="H789" s="27" t="s">
        <v>71</v>
      </c>
      <c r="I789" s="26">
        <v>1</v>
      </c>
      <c r="J789" s="28">
        <v>160714.28</v>
      </c>
      <c r="K789" s="28">
        <f t="shared" si="834"/>
        <v>160714.28</v>
      </c>
      <c r="L789" s="28">
        <f t="shared" si="835"/>
        <v>160714.28</v>
      </c>
      <c r="M789" s="26"/>
      <c r="N789" s="26"/>
      <c r="O789" s="26" t="s">
        <v>46</v>
      </c>
      <c r="P789" s="25" t="s">
        <v>779</v>
      </c>
      <c r="Q789" s="29">
        <v>0</v>
      </c>
    </row>
    <row r="790" spans="1:17" ht="39">
      <c r="A790" s="25" t="s">
        <v>1545</v>
      </c>
      <c r="B790" s="26" t="s">
        <v>90</v>
      </c>
      <c r="C790" s="27" t="s">
        <v>497</v>
      </c>
      <c r="D790" s="27" t="s">
        <v>498</v>
      </c>
      <c r="E790" s="27" t="s">
        <v>2207</v>
      </c>
      <c r="F790" s="27" t="s">
        <v>596</v>
      </c>
      <c r="G790" s="27" t="s">
        <v>89</v>
      </c>
      <c r="H790" s="27" t="s">
        <v>71</v>
      </c>
      <c r="I790" s="26">
        <v>1</v>
      </c>
      <c r="J790" s="28">
        <v>160714.28</v>
      </c>
      <c r="K790" s="28">
        <f t="shared" si="834"/>
        <v>160714.28</v>
      </c>
      <c r="L790" s="28">
        <f t="shared" si="835"/>
        <v>160714.28</v>
      </c>
      <c r="M790" s="26"/>
      <c r="N790" s="26"/>
      <c r="O790" s="26" t="s">
        <v>46</v>
      </c>
      <c r="P790" s="25" t="s">
        <v>780</v>
      </c>
      <c r="Q790" s="29">
        <v>0</v>
      </c>
    </row>
    <row r="791" spans="1:17" ht="39">
      <c r="A791" s="25" t="s">
        <v>1545</v>
      </c>
      <c r="B791" s="26" t="s">
        <v>90</v>
      </c>
      <c r="C791" s="27" t="s">
        <v>497</v>
      </c>
      <c r="D791" s="27" t="s">
        <v>498</v>
      </c>
      <c r="E791" s="27" t="s">
        <v>2208</v>
      </c>
      <c r="F791" s="27" t="s">
        <v>597</v>
      </c>
      <c r="G791" s="27" t="s">
        <v>89</v>
      </c>
      <c r="H791" s="27" t="s">
        <v>71</v>
      </c>
      <c r="I791" s="26">
        <v>1</v>
      </c>
      <c r="J791" s="28">
        <v>160714.28</v>
      </c>
      <c r="K791" s="28">
        <f t="shared" si="834"/>
        <v>160714.28</v>
      </c>
      <c r="L791" s="28">
        <f t="shared" si="835"/>
        <v>160714.28</v>
      </c>
      <c r="M791" s="26"/>
      <c r="N791" s="26"/>
      <c r="O791" s="26" t="s">
        <v>46</v>
      </c>
      <c r="P791" s="25" t="s">
        <v>781</v>
      </c>
      <c r="Q791" s="29">
        <v>0</v>
      </c>
    </row>
    <row r="792" spans="1:17" ht="39">
      <c r="A792" s="25" t="s">
        <v>1545</v>
      </c>
      <c r="B792" s="26" t="s">
        <v>90</v>
      </c>
      <c r="C792" s="27" t="s">
        <v>497</v>
      </c>
      <c r="D792" s="27" t="s">
        <v>498</v>
      </c>
      <c r="E792" s="27" t="s">
        <v>2209</v>
      </c>
      <c r="F792" s="27" t="s">
        <v>598</v>
      </c>
      <c r="G792" s="27" t="s">
        <v>89</v>
      </c>
      <c r="H792" s="27" t="s">
        <v>71</v>
      </c>
      <c r="I792" s="26">
        <v>1</v>
      </c>
      <c r="J792" s="28">
        <v>160714.28</v>
      </c>
      <c r="K792" s="28">
        <f t="shared" si="834"/>
        <v>160714.28</v>
      </c>
      <c r="L792" s="28">
        <f t="shared" si="835"/>
        <v>160714.28</v>
      </c>
      <c r="M792" s="26"/>
      <c r="N792" s="26"/>
      <c r="O792" s="26" t="s">
        <v>46</v>
      </c>
      <c r="P792" s="25" t="s">
        <v>782</v>
      </c>
      <c r="Q792" s="29">
        <v>0</v>
      </c>
    </row>
    <row r="793" spans="1:17" ht="39">
      <c r="A793" s="25" t="s">
        <v>1545</v>
      </c>
      <c r="B793" s="26" t="s">
        <v>90</v>
      </c>
      <c r="C793" s="27" t="s">
        <v>497</v>
      </c>
      <c r="D793" s="27" t="s">
        <v>498</v>
      </c>
      <c r="E793" s="27" t="s">
        <v>2210</v>
      </c>
      <c r="F793" s="27" t="s">
        <v>599</v>
      </c>
      <c r="G793" s="27" t="s">
        <v>89</v>
      </c>
      <c r="H793" s="27" t="s">
        <v>71</v>
      </c>
      <c r="I793" s="26">
        <v>1</v>
      </c>
      <c r="J793" s="28">
        <v>160714.28</v>
      </c>
      <c r="K793" s="28">
        <f t="shared" si="834"/>
        <v>160714.28</v>
      </c>
      <c r="L793" s="28">
        <f t="shared" si="835"/>
        <v>160714.28</v>
      </c>
      <c r="M793" s="26"/>
      <c r="N793" s="26"/>
      <c r="O793" s="26" t="s">
        <v>46</v>
      </c>
      <c r="P793" s="25" t="s">
        <v>784</v>
      </c>
      <c r="Q793" s="29">
        <v>0</v>
      </c>
    </row>
    <row r="794" spans="1:17" ht="39">
      <c r="A794" s="25" t="s">
        <v>1545</v>
      </c>
      <c r="B794" s="26" t="s">
        <v>90</v>
      </c>
      <c r="C794" s="27" t="s">
        <v>497</v>
      </c>
      <c r="D794" s="27" t="s">
        <v>498</v>
      </c>
      <c r="E794" s="27" t="s">
        <v>2211</v>
      </c>
      <c r="F794" s="27" t="s">
        <v>600</v>
      </c>
      <c r="G794" s="27" t="s">
        <v>89</v>
      </c>
      <c r="H794" s="27" t="s">
        <v>71</v>
      </c>
      <c r="I794" s="26">
        <v>1</v>
      </c>
      <c r="J794" s="28">
        <v>160714.28</v>
      </c>
      <c r="K794" s="28">
        <f t="shared" si="834"/>
        <v>160714.28</v>
      </c>
      <c r="L794" s="28">
        <f t="shared" si="835"/>
        <v>160714.28</v>
      </c>
      <c r="M794" s="26"/>
      <c r="N794" s="26"/>
      <c r="O794" s="26" t="s">
        <v>46</v>
      </c>
      <c r="P794" s="25" t="s">
        <v>785</v>
      </c>
      <c r="Q794" s="29">
        <v>0</v>
      </c>
    </row>
    <row r="795" spans="1:17" ht="39">
      <c r="A795" s="25" t="s">
        <v>1545</v>
      </c>
      <c r="B795" s="26" t="s">
        <v>90</v>
      </c>
      <c r="C795" s="27" t="s">
        <v>497</v>
      </c>
      <c r="D795" s="27" t="s">
        <v>498</v>
      </c>
      <c r="E795" s="27" t="s">
        <v>2212</v>
      </c>
      <c r="F795" s="27" t="s">
        <v>601</v>
      </c>
      <c r="G795" s="27" t="s">
        <v>89</v>
      </c>
      <c r="H795" s="27" t="s">
        <v>71</v>
      </c>
      <c r="I795" s="26">
        <v>1</v>
      </c>
      <c r="J795" s="28">
        <v>160714.28</v>
      </c>
      <c r="K795" s="28">
        <f t="shared" si="834"/>
        <v>160714.28</v>
      </c>
      <c r="L795" s="28">
        <f t="shared" si="835"/>
        <v>160714.28</v>
      </c>
      <c r="M795" s="26"/>
      <c r="N795" s="26"/>
      <c r="O795" s="26" t="s">
        <v>46</v>
      </c>
      <c r="P795" s="25" t="s">
        <v>816</v>
      </c>
      <c r="Q795" s="29">
        <v>0</v>
      </c>
    </row>
    <row r="796" spans="1:17" ht="39">
      <c r="A796" s="25" t="s">
        <v>1545</v>
      </c>
      <c r="B796" s="26" t="s">
        <v>90</v>
      </c>
      <c r="C796" s="27" t="s">
        <v>497</v>
      </c>
      <c r="D796" s="27" t="s">
        <v>498</v>
      </c>
      <c r="E796" s="27" t="s">
        <v>2213</v>
      </c>
      <c r="F796" s="27" t="s">
        <v>602</v>
      </c>
      <c r="G796" s="27" t="s">
        <v>89</v>
      </c>
      <c r="H796" s="27" t="s">
        <v>71</v>
      </c>
      <c r="I796" s="26">
        <v>1</v>
      </c>
      <c r="J796" s="28">
        <v>160714.28</v>
      </c>
      <c r="K796" s="28">
        <f t="shared" si="834"/>
        <v>160714.28</v>
      </c>
      <c r="L796" s="28">
        <f t="shared" si="835"/>
        <v>160714.28</v>
      </c>
      <c r="M796" s="26"/>
      <c r="N796" s="26"/>
      <c r="O796" s="26" t="s">
        <v>46</v>
      </c>
      <c r="P796" s="25" t="s">
        <v>788</v>
      </c>
      <c r="Q796" s="29">
        <v>0</v>
      </c>
    </row>
    <row r="797" spans="1:17" ht="39">
      <c r="A797" s="25" t="s">
        <v>1545</v>
      </c>
      <c r="B797" s="26" t="s">
        <v>90</v>
      </c>
      <c r="C797" s="27" t="s">
        <v>497</v>
      </c>
      <c r="D797" s="27" t="s">
        <v>498</v>
      </c>
      <c r="E797" s="27" t="s">
        <v>2214</v>
      </c>
      <c r="F797" s="27" t="s">
        <v>603</v>
      </c>
      <c r="G797" s="27" t="s">
        <v>89</v>
      </c>
      <c r="H797" s="27" t="s">
        <v>71</v>
      </c>
      <c r="I797" s="26">
        <v>1</v>
      </c>
      <c r="J797" s="28">
        <v>160714.28</v>
      </c>
      <c r="K797" s="28">
        <f t="shared" si="834"/>
        <v>160714.28</v>
      </c>
      <c r="L797" s="28">
        <f t="shared" si="835"/>
        <v>160714.28</v>
      </c>
      <c r="M797" s="26"/>
      <c r="N797" s="26"/>
      <c r="O797" s="26" t="s">
        <v>46</v>
      </c>
      <c r="P797" s="25" t="s">
        <v>81</v>
      </c>
      <c r="Q797" s="29">
        <v>0</v>
      </c>
    </row>
    <row r="798" spans="1:17" ht="39">
      <c r="A798" s="25" t="s">
        <v>1545</v>
      </c>
      <c r="B798" s="26" t="s">
        <v>90</v>
      </c>
      <c r="C798" s="27" t="s">
        <v>497</v>
      </c>
      <c r="D798" s="27" t="s">
        <v>498</v>
      </c>
      <c r="E798" s="27" t="s">
        <v>2215</v>
      </c>
      <c r="F798" s="27" t="s">
        <v>604</v>
      </c>
      <c r="G798" s="27" t="s">
        <v>89</v>
      </c>
      <c r="H798" s="27" t="s">
        <v>71</v>
      </c>
      <c r="I798" s="26">
        <v>1</v>
      </c>
      <c r="J798" s="28">
        <v>160714.28</v>
      </c>
      <c r="K798" s="28">
        <f t="shared" ref="K798" si="842">I798*J798</f>
        <v>160714.28</v>
      </c>
      <c r="L798" s="28">
        <f t="shared" ref="L798" si="843">K798</f>
        <v>160714.28</v>
      </c>
      <c r="M798" s="26"/>
      <c r="N798" s="26"/>
      <c r="O798" s="26" t="s">
        <v>46</v>
      </c>
      <c r="P798" s="25" t="s">
        <v>82</v>
      </c>
      <c r="Q798" s="29">
        <v>0</v>
      </c>
    </row>
    <row r="799" spans="1:17" ht="39">
      <c r="A799" s="25" t="s">
        <v>1545</v>
      </c>
      <c r="B799" s="26" t="s">
        <v>90</v>
      </c>
      <c r="C799" s="27" t="s">
        <v>497</v>
      </c>
      <c r="D799" s="27" t="s">
        <v>498</v>
      </c>
      <c r="E799" s="27" t="s">
        <v>2515</v>
      </c>
      <c r="F799" s="27" t="s">
        <v>2516</v>
      </c>
      <c r="G799" s="27" t="s">
        <v>89</v>
      </c>
      <c r="H799" s="27" t="s">
        <v>71</v>
      </c>
      <c r="I799" s="26">
        <v>1</v>
      </c>
      <c r="J799" s="28">
        <v>160714.28</v>
      </c>
      <c r="K799" s="28">
        <f t="shared" si="834"/>
        <v>160714.28</v>
      </c>
      <c r="L799" s="28">
        <f t="shared" si="835"/>
        <v>160714.28</v>
      </c>
      <c r="M799" s="26"/>
      <c r="N799" s="26"/>
      <c r="O799" s="26" t="s">
        <v>46</v>
      </c>
      <c r="P799" s="25" t="s">
        <v>817</v>
      </c>
      <c r="Q799" s="29">
        <v>0</v>
      </c>
    </row>
    <row r="800" spans="1:17" ht="39">
      <c r="A800" s="25" t="s">
        <v>1545</v>
      </c>
      <c r="B800" s="26" t="s">
        <v>90</v>
      </c>
      <c r="C800" s="27" t="s">
        <v>497</v>
      </c>
      <c r="D800" s="27" t="s">
        <v>498</v>
      </c>
      <c r="E800" s="27" t="s">
        <v>2517</v>
      </c>
      <c r="F800" s="27" t="s">
        <v>2518</v>
      </c>
      <c r="G800" s="27" t="s">
        <v>89</v>
      </c>
      <c r="H800" s="27" t="s">
        <v>71</v>
      </c>
      <c r="I800" s="26">
        <v>1</v>
      </c>
      <c r="J800" s="28">
        <v>160714.28</v>
      </c>
      <c r="K800" s="28">
        <f t="shared" si="834"/>
        <v>160714.28</v>
      </c>
      <c r="L800" s="28">
        <f t="shared" si="835"/>
        <v>160714.28</v>
      </c>
      <c r="M800" s="26"/>
      <c r="N800" s="26"/>
      <c r="O800" s="26" t="s">
        <v>46</v>
      </c>
      <c r="P800" s="25" t="s">
        <v>818</v>
      </c>
      <c r="Q800" s="29">
        <v>0</v>
      </c>
    </row>
    <row r="801" spans="1:17" ht="39">
      <c r="A801" s="25" t="s">
        <v>1545</v>
      </c>
      <c r="B801" s="26" t="s">
        <v>90</v>
      </c>
      <c r="C801" s="27" t="s">
        <v>497</v>
      </c>
      <c r="D801" s="27" t="s">
        <v>498</v>
      </c>
      <c r="E801" s="27" t="s">
        <v>2216</v>
      </c>
      <c r="F801" s="27" t="s">
        <v>605</v>
      </c>
      <c r="G801" s="27" t="s">
        <v>89</v>
      </c>
      <c r="H801" s="27" t="s">
        <v>71</v>
      </c>
      <c r="I801" s="26">
        <v>1</v>
      </c>
      <c r="J801" s="28">
        <v>160714.28</v>
      </c>
      <c r="K801" s="28">
        <f t="shared" si="834"/>
        <v>160714.28</v>
      </c>
      <c r="L801" s="28">
        <f t="shared" si="835"/>
        <v>160714.28</v>
      </c>
      <c r="M801" s="26"/>
      <c r="N801" s="26"/>
      <c r="O801" s="26" t="s">
        <v>46</v>
      </c>
      <c r="P801" s="25" t="s">
        <v>819</v>
      </c>
      <c r="Q801" s="29">
        <v>0</v>
      </c>
    </row>
    <row r="802" spans="1:17" ht="39">
      <c r="A802" s="25" t="s">
        <v>1545</v>
      </c>
      <c r="B802" s="26" t="s">
        <v>90</v>
      </c>
      <c r="C802" s="27" t="s">
        <v>497</v>
      </c>
      <c r="D802" s="27" t="s">
        <v>498</v>
      </c>
      <c r="E802" s="27" t="s">
        <v>2217</v>
      </c>
      <c r="F802" s="27" t="s">
        <v>606</v>
      </c>
      <c r="G802" s="27" t="s">
        <v>89</v>
      </c>
      <c r="H802" s="27" t="s">
        <v>71</v>
      </c>
      <c r="I802" s="26">
        <v>1</v>
      </c>
      <c r="J802" s="28">
        <v>160714.28</v>
      </c>
      <c r="K802" s="28">
        <f t="shared" si="834"/>
        <v>160714.28</v>
      </c>
      <c r="L802" s="28">
        <f t="shared" si="835"/>
        <v>160714.28</v>
      </c>
      <c r="M802" s="26"/>
      <c r="N802" s="26"/>
      <c r="O802" s="26" t="s">
        <v>46</v>
      </c>
      <c r="P802" s="25" t="s">
        <v>820</v>
      </c>
      <c r="Q802" s="29">
        <v>0</v>
      </c>
    </row>
    <row r="803" spans="1:17" ht="39">
      <c r="A803" s="25" t="s">
        <v>1545</v>
      </c>
      <c r="B803" s="26" t="s">
        <v>90</v>
      </c>
      <c r="C803" s="27" t="s">
        <v>497</v>
      </c>
      <c r="D803" s="27" t="s">
        <v>498</v>
      </c>
      <c r="E803" s="27" t="s">
        <v>2218</v>
      </c>
      <c r="F803" s="27" t="s">
        <v>607</v>
      </c>
      <c r="G803" s="27" t="s">
        <v>89</v>
      </c>
      <c r="H803" s="27" t="s">
        <v>71</v>
      </c>
      <c r="I803" s="26">
        <v>1</v>
      </c>
      <c r="J803" s="28">
        <v>160714.28</v>
      </c>
      <c r="K803" s="28">
        <f t="shared" si="834"/>
        <v>160714.28</v>
      </c>
      <c r="L803" s="28">
        <f t="shared" si="835"/>
        <v>160714.28</v>
      </c>
      <c r="M803" s="26"/>
      <c r="N803" s="26"/>
      <c r="O803" s="26" t="s">
        <v>46</v>
      </c>
      <c r="P803" s="25" t="s">
        <v>821</v>
      </c>
      <c r="Q803" s="29">
        <v>0</v>
      </c>
    </row>
    <row r="804" spans="1:17" ht="39">
      <c r="A804" s="25" t="s">
        <v>1545</v>
      </c>
      <c r="B804" s="26" t="s">
        <v>90</v>
      </c>
      <c r="C804" s="27" t="s">
        <v>497</v>
      </c>
      <c r="D804" s="27" t="s">
        <v>498</v>
      </c>
      <c r="E804" s="27" t="s">
        <v>2219</v>
      </c>
      <c r="F804" s="27" t="s">
        <v>608</v>
      </c>
      <c r="G804" s="27" t="s">
        <v>89</v>
      </c>
      <c r="H804" s="27" t="s">
        <v>71</v>
      </c>
      <c r="I804" s="26">
        <v>1</v>
      </c>
      <c r="J804" s="28">
        <v>160714.28</v>
      </c>
      <c r="K804" s="28">
        <f t="shared" si="834"/>
        <v>160714.28</v>
      </c>
      <c r="L804" s="28">
        <f t="shared" si="835"/>
        <v>160714.28</v>
      </c>
      <c r="M804" s="26"/>
      <c r="N804" s="26"/>
      <c r="O804" s="26" t="s">
        <v>46</v>
      </c>
      <c r="P804" s="25" t="s">
        <v>822</v>
      </c>
      <c r="Q804" s="29">
        <v>0</v>
      </c>
    </row>
    <row r="805" spans="1:17" ht="39">
      <c r="A805" s="25" t="s">
        <v>1545</v>
      </c>
      <c r="B805" s="26" t="s">
        <v>90</v>
      </c>
      <c r="C805" s="27" t="s">
        <v>497</v>
      </c>
      <c r="D805" s="27" t="s">
        <v>498</v>
      </c>
      <c r="E805" s="27" t="s">
        <v>2519</v>
      </c>
      <c r="F805" s="27" t="s">
        <v>2520</v>
      </c>
      <c r="G805" s="27" t="s">
        <v>89</v>
      </c>
      <c r="H805" s="27" t="s">
        <v>71</v>
      </c>
      <c r="I805" s="26">
        <v>1</v>
      </c>
      <c r="J805" s="28">
        <v>160714.28</v>
      </c>
      <c r="K805" s="28">
        <f t="shared" si="834"/>
        <v>160714.28</v>
      </c>
      <c r="L805" s="28">
        <f t="shared" si="835"/>
        <v>160714.28</v>
      </c>
      <c r="M805" s="26"/>
      <c r="N805" s="26"/>
      <c r="O805" s="26" t="s">
        <v>46</v>
      </c>
      <c r="P805" s="25" t="s">
        <v>823</v>
      </c>
      <c r="Q805" s="29">
        <v>0</v>
      </c>
    </row>
    <row r="806" spans="1:17" ht="39">
      <c r="A806" s="25" t="s">
        <v>1545</v>
      </c>
      <c r="B806" s="26" t="s">
        <v>90</v>
      </c>
      <c r="C806" s="27" t="s">
        <v>497</v>
      </c>
      <c r="D806" s="27" t="s">
        <v>498</v>
      </c>
      <c r="E806" s="27" t="s">
        <v>2220</v>
      </c>
      <c r="F806" s="27" t="s">
        <v>609</v>
      </c>
      <c r="G806" s="27" t="s">
        <v>89</v>
      </c>
      <c r="H806" s="27" t="s">
        <v>71</v>
      </c>
      <c r="I806" s="26">
        <v>1</v>
      </c>
      <c r="J806" s="28">
        <v>160714.28</v>
      </c>
      <c r="K806" s="28">
        <f t="shared" si="834"/>
        <v>160714.28</v>
      </c>
      <c r="L806" s="28">
        <f t="shared" si="835"/>
        <v>160714.28</v>
      </c>
      <c r="M806" s="26"/>
      <c r="N806" s="26"/>
      <c r="O806" s="26" t="s">
        <v>46</v>
      </c>
      <c r="P806" s="25" t="s">
        <v>824</v>
      </c>
      <c r="Q806" s="29">
        <v>0</v>
      </c>
    </row>
    <row r="807" spans="1:17" ht="39">
      <c r="A807" s="25" t="s">
        <v>1545</v>
      </c>
      <c r="B807" s="26" t="s">
        <v>90</v>
      </c>
      <c r="C807" s="27" t="s">
        <v>497</v>
      </c>
      <c r="D807" s="27" t="s">
        <v>498</v>
      </c>
      <c r="E807" s="27" t="s">
        <v>2497</v>
      </c>
      <c r="F807" s="27" t="s">
        <v>2498</v>
      </c>
      <c r="G807" s="27" t="s">
        <v>89</v>
      </c>
      <c r="H807" s="27" t="s">
        <v>71</v>
      </c>
      <c r="I807" s="26">
        <v>1</v>
      </c>
      <c r="J807" s="28">
        <v>160714.28</v>
      </c>
      <c r="K807" s="28">
        <f t="shared" si="834"/>
        <v>160714.28</v>
      </c>
      <c r="L807" s="28">
        <f t="shared" si="835"/>
        <v>160714.28</v>
      </c>
      <c r="M807" s="26"/>
      <c r="N807" s="26"/>
      <c r="O807" s="26" t="s">
        <v>46</v>
      </c>
      <c r="P807" s="25" t="s">
        <v>825</v>
      </c>
      <c r="Q807" s="29">
        <v>0</v>
      </c>
    </row>
    <row r="808" spans="1:17" ht="39">
      <c r="A808" s="25" t="s">
        <v>1545</v>
      </c>
      <c r="B808" s="26" t="s">
        <v>90</v>
      </c>
      <c r="C808" s="27" t="s">
        <v>497</v>
      </c>
      <c r="D808" s="27" t="s">
        <v>498</v>
      </c>
      <c r="E808" s="27" t="s">
        <v>610</v>
      </c>
      <c r="F808" s="27" t="s">
        <v>611</v>
      </c>
      <c r="G808" s="27" t="s">
        <v>89</v>
      </c>
      <c r="H808" s="27" t="s">
        <v>71</v>
      </c>
      <c r="I808" s="26">
        <v>1</v>
      </c>
      <c r="J808" s="28">
        <v>160714.28</v>
      </c>
      <c r="K808" s="28">
        <f t="shared" si="834"/>
        <v>160714.28</v>
      </c>
      <c r="L808" s="28">
        <f t="shared" si="835"/>
        <v>160714.28</v>
      </c>
      <c r="M808" s="26"/>
      <c r="N808" s="26"/>
      <c r="O808" s="26" t="s">
        <v>46</v>
      </c>
      <c r="P808" s="25" t="s">
        <v>83</v>
      </c>
      <c r="Q808" s="29">
        <v>0</v>
      </c>
    </row>
    <row r="809" spans="1:17" ht="39">
      <c r="A809" s="25" t="s">
        <v>1545</v>
      </c>
      <c r="B809" s="26" t="s">
        <v>90</v>
      </c>
      <c r="C809" s="27" t="s">
        <v>497</v>
      </c>
      <c r="D809" s="27" t="s">
        <v>498</v>
      </c>
      <c r="E809" s="27" t="s">
        <v>612</v>
      </c>
      <c r="F809" s="27" t="s">
        <v>613</v>
      </c>
      <c r="G809" s="27" t="s">
        <v>89</v>
      </c>
      <c r="H809" s="27" t="s">
        <v>71</v>
      </c>
      <c r="I809" s="26">
        <v>1</v>
      </c>
      <c r="J809" s="28">
        <v>160714.28</v>
      </c>
      <c r="K809" s="28">
        <f t="shared" si="834"/>
        <v>160714.28</v>
      </c>
      <c r="L809" s="28">
        <f t="shared" si="835"/>
        <v>160714.28</v>
      </c>
      <c r="M809" s="26"/>
      <c r="N809" s="26"/>
      <c r="O809" s="26" t="s">
        <v>46</v>
      </c>
      <c r="P809" s="25" t="s">
        <v>84</v>
      </c>
      <c r="Q809" s="29">
        <v>0</v>
      </c>
    </row>
    <row r="810" spans="1:17" ht="39">
      <c r="A810" s="25" t="s">
        <v>1545</v>
      </c>
      <c r="B810" s="26" t="s">
        <v>90</v>
      </c>
      <c r="C810" s="27" t="s">
        <v>497</v>
      </c>
      <c r="D810" s="27" t="s">
        <v>498</v>
      </c>
      <c r="E810" s="27" t="s">
        <v>2756</v>
      </c>
      <c r="F810" s="27" t="s">
        <v>2757</v>
      </c>
      <c r="G810" s="27" t="s">
        <v>89</v>
      </c>
      <c r="H810" s="27" t="s">
        <v>71</v>
      </c>
      <c r="I810" s="26">
        <v>1</v>
      </c>
      <c r="J810" s="28">
        <v>160714.28</v>
      </c>
      <c r="K810" s="28">
        <f t="shared" ref="K810:K818" si="844">I810*J810</f>
        <v>160714.28</v>
      </c>
      <c r="L810" s="28">
        <f t="shared" ref="L810:L818" si="845">K810</f>
        <v>160714.28</v>
      </c>
      <c r="M810" s="26"/>
      <c r="N810" s="26"/>
      <c r="O810" s="26" t="s">
        <v>46</v>
      </c>
      <c r="P810" s="25" t="s">
        <v>87</v>
      </c>
      <c r="Q810" s="29">
        <v>0</v>
      </c>
    </row>
    <row r="811" spans="1:17" ht="39">
      <c r="A811" s="25" t="s">
        <v>1545</v>
      </c>
      <c r="B811" s="26" t="s">
        <v>90</v>
      </c>
      <c r="C811" s="27" t="s">
        <v>497</v>
      </c>
      <c r="D811" s="27" t="s">
        <v>498</v>
      </c>
      <c r="E811" s="27" t="s">
        <v>2758</v>
      </c>
      <c r="F811" s="27" t="s">
        <v>2759</v>
      </c>
      <c r="G811" s="27" t="s">
        <v>89</v>
      </c>
      <c r="H811" s="27" t="s">
        <v>71</v>
      </c>
      <c r="I811" s="26">
        <v>1</v>
      </c>
      <c r="J811" s="28">
        <v>160714.28</v>
      </c>
      <c r="K811" s="28">
        <f t="shared" si="844"/>
        <v>160714.28</v>
      </c>
      <c r="L811" s="28">
        <f t="shared" si="845"/>
        <v>160714.28</v>
      </c>
      <c r="M811" s="26"/>
      <c r="N811" s="26"/>
      <c r="O811" s="26" t="s">
        <v>46</v>
      </c>
      <c r="P811" s="25" t="s">
        <v>87</v>
      </c>
      <c r="Q811" s="29">
        <v>0</v>
      </c>
    </row>
    <row r="812" spans="1:17" ht="39">
      <c r="A812" s="25" t="s">
        <v>1545</v>
      </c>
      <c r="B812" s="26" t="s">
        <v>90</v>
      </c>
      <c r="C812" s="27" t="s">
        <v>497</v>
      </c>
      <c r="D812" s="27" t="s">
        <v>498</v>
      </c>
      <c r="E812" s="27" t="s">
        <v>2760</v>
      </c>
      <c r="F812" s="27" t="s">
        <v>2761</v>
      </c>
      <c r="G812" s="27" t="s">
        <v>89</v>
      </c>
      <c r="H812" s="27" t="s">
        <v>71</v>
      </c>
      <c r="I812" s="26">
        <v>1</v>
      </c>
      <c r="J812" s="28">
        <v>160714.28</v>
      </c>
      <c r="K812" s="28">
        <f t="shared" si="844"/>
        <v>160714.28</v>
      </c>
      <c r="L812" s="28">
        <f t="shared" si="845"/>
        <v>160714.28</v>
      </c>
      <c r="M812" s="26"/>
      <c r="N812" s="26"/>
      <c r="O812" s="26" t="s">
        <v>46</v>
      </c>
      <c r="P812" s="25" t="s">
        <v>802</v>
      </c>
      <c r="Q812" s="29">
        <v>0</v>
      </c>
    </row>
    <row r="813" spans="1:17" ht="39">
      <c r="A813" s="25" t="s">
        <v>1545</v>
      </c>
      <c r="B813" s="26" t="s">
        <v>90</v>
      </c>
      <c r="C813" s="27" t="s">
        <v>497</v>
      </c>
      <c r="D813" s="27" t="s">
        <v>498</v>
      </c>
      <c r="E813" s="27" t="s">
        <v>2762</v>
      </c>
      <c r="F813" s="27" t="s">
        <v>2884</v>
      </c>
      <c r="G813" s="27" t="s">
        <v>89</v>
      </c>
      <c r="H813" s="27" t="s">
        <v>71</v>
      </c>
      <c r="I813" s="26">
        <v>1</v>
      </c>
      <c r="J813" s="28">
        <v>160714.28</v>
      </c>
      <c r="K813" s="28">
        <f t="shared" si="844"/>
        <v>160714.28</v>
      </c>
      <c r="L813" s="28">
        <f t="shared" si="845"/>
        <v>160714.28</v>
      </c>
      <c r="M813" s="26"/>
      <c r="N813" s="26"/>
      <c r="O813" s="26" t="s">
        <v>46</v>
      </c>
      <c r="P813" s="25" t="s">
        <v>776</v>
      </c>
      <c r="Q813" s="29">
        <v>0</v>
      </c>
    </row>
    <row r="814" spans="1:17" ht="39">
      <c r="A814" s="25" t="s">
        <v>1545</v>
      </c>
      <c r="B814" s="26" t="s">
        <v>90</v>
      </c>
      <c r="C814" s="27" t="s">
        <v>497</v>
      </c>
      <c r="D814" s="27" t="s">
        <v>498</v>
      </c>
      <c r="E814" s="27" t="s">
        <v>2763</v>
      </c>
      <c r="F814" s="27" t="s">
        <v>2764</v>
      </c>
      <c r="G814" s="27" t="s">
        <v>89</v>
      </c>
      <c r="H814" s="27" t="s">
        <v>71</v>
      </c>
      <c r="I814" s="26">
        <v>1</v>
      </c>
      <c r="J814" s="28">
        <v>160714.28</v>
      </c>
      <c r="K814" s="28">
        <f t="shared" si="844"/>
        <v>160714.28</v>
      </c>
      <c r="L814" s="28">
        <f t="shared" si="845"/>
        <v>160714.28</v>
      </c>
      <c r="M814" s="26"/>
      <c r="N814" s="26"/>
      <c r="O814" s="26" t="s">
        <v>46</v>
      </c>
      <c r="P814" s="25" t="s">
        <v>863</v>
      </c>
      <c r="Q814" s="29">
        <v>0</v>
      </c>
    </row>
    <row r="815" spans="1:17" ht="39">
      <c r="A815" s="25" t="s">
        <v>1545</v>
      </c>
      <c r="B815" s="26" t="s">
        <v>90</v>
      </c>
      <c r="C815" s="27" t="s">
        <v>497</v>
      </c>
      <c r="D815" s="27" t="s">
        <v>498</v>
      </c>
      <c r="E815" s="27" t="s">
        <v>2765</v>
      </c>
      <c r="F815" s="27" t="s">
        <v>2766</v>
      </c>
      <c r="G815" s="27" t="s">
        <v>89</v>
      </c>
      <c r="H815" s="27" t="s">
        <v>71</v>
      </c>
      <c r="I815" s="26">
        <v>1</v>
      </c>
      <c r="J815" s="28">
        <v>160714.28</v>
      </c>
      <c r="K815" s="28">
        <f t="shared" si="844"/>
        <v>160714.28</v>
      </c>
      <c r="L815" s="28">
        <f t="shared" si="845"/>
        <v>160714.28</v>
      </c>
      <c r="M815" s="26"/>
      <c r="N815" s="26"/>
      <c r="O815" s="26" t="s">
        <v>46</v>
      </c>
      <c r="P815" s="25" t="s">
        <v>1384</v>
      </c>
      <c r="Q815" s="29">
        <v>0</v>
      </c>
    </row>
    <row r="816" spans="1:17" ht="39">
      <c r="A816" s="25" t="s">
        <v>1545</v>
      </c>
      <c r="B816" s="26" t="s">
        <v>90</v>
      </c>
      <c r="C816" s="27" t="s">
        <v>497</v>
      </c>
      <c r="D816" s="27" t="s">
        <v>498</v>
      </c>
      <c r="E816" s="27" t="s">
        <v>2767</v>
      </c>
      <c r="F816" s="27" t="s">
        <v>2768</v>
      </c>
      <c r="G816" s="27" t="s">
        <v>89</v>
      </c>
      <c r="H816" s="27" t="s">
        <v>71</v>
      </c>
      <c r="I816" s="26">
        <v>1</v>
      </c>
      <c r="J816" s="28">
        <v>160714.28</v>
      </c>
      <c r="K816" s="28">
        <f t="shared" si="844"/>
        <v>160714.28</v>
      </c>
      <c r="L816" s="28">
        <f t="shared" si="845"/>
        <v>160714.28</v>
      </c>
      <c r="M816" s="26"/>
      <c r="N816" s="26"/>
      <c r="O816" s="26" t="s">
        <v>46</v>
      </c>
      <c r="P816" s="25" t="s">
        <v>1298</v>
      </c>
      <c r="Q816" s="29">
        <v>0</v>
      </c>
    </row>
    <row r="817" spans="1:17" ht="55.5" customHeight="1">
      <c r="A817" s="25" t="s">
        <v>1545</v>
      </c>
      <c r="B817" s="26" t="s">
        <v>90</v>
      </c>
      <c r="C817" s="27" t="s">
        <v>497</v>
      </c>
      <c r="D817" s="27" t="s">
        <v>498</v>
      </c>
      <c r="E817" s="27" t="s">
        <v>3842</v>
      </c>
      <c r="F817" s="27" t="s">
        <v>3843</v>
      </c>
      <c r="G817" s="27" t="s">
        <v>89</v>
      </c>
      <c r="H817" s="27" t="s">
        <v>71</v>
      </c>
      <c r="I817" s="26">
        <v>1</v>
      </c>
      <c r="J817" s="28">
        <v>205357.14</v>
      </c>
      <c r="K817" s="28">
        <f t="shared" ref="K817" si="846">I817*J817</f>
        <v>205357.14</v>
      </c>
      <c r="L817" s="28">
        <f t="shared" ref="L817" si="847">K817</f>
        <v>205357.14</v>
      </c>
      <c r="M817" s="78"/>
      <c r="N817" s="78"/>
      <c r="O817" s="26" t="s">
        <v>96</v>
      </c>
      <c r="P817" s="25">
        <v>354030100</v>
      </c>
      <c r="Q817" s="29">
        <v>0</v>
      </c>
    </row>
    <row r="818" spans="1:17" ht="39">
      <c r="A818" s="25" t="s">
        <v>1545</v>
      </c>
      <c r="B818" s="26" t="s">
        <v>90</v>
      </c>
      <c r="C818" s="27" t="s">
        <v>497</v>
      </c>
      <c r="D818" s="27" t="s">
        <v>498</v>
      </c>
      <c r="E818" s="27" t="s">
        <v>2769</v>
      </c>
      <c r="F818" s="27" t="s">
        <v>2770</v>
      </c>
      <c r="G818" s="27" t="s">
        <v>89</v>
      </c>
      <c r="H818" s="27" t="s">
        <v>71</v>
      </c>
      <c r="I818" s="26">
        <v>1</v>
      </c>
      <c r="J818" s="28">
        <v>160714.28</v>
      </c>
      <c r="K818" s="28">
        <f t="shared" si="844"/>
        <v>160714.28</v>
      </c>
      <c r="L818" s="28">
        <f t="shared" si="845"/>
        <v>160714.28</v>
      </c>
      <c r="M818" s="26"/>
      <c r="N818" s="26"/>
      <c r="O818" s="26" t="s">
        <v>46</v>
      </c>
      <c r="P818" s="25" t="s">
        <v>790</v>
      </c>
      <c r="Q818" s="29">
        <v>0</v>
      </c>
    </row>
    <row r="819" spans="1:17" s="77" customFormat="1" ht="57" customHeight="1">
      <c r="A819" s="25" t="s">
        <v>1545</v>
      </c>
      <c r="B819" s="26" t="s">
        <v>90</v>
      </c>
      <c r="C819" s="27" t="s">
        <v>497</v>
      </c>
      <c r="D819" s="27" t="s">
        <v>498</v>
      </c>
      <c r="E819" s="27" t="s">
        <v>2204</v>
      </c>
      <c r="F819" s="27" t="s">
        <v>593</v>
      </c>
      <c r="G819" s="27" t="s">
        <v>89</v>
      </c>
      <c r="H819" s="27" t="s">
        <v>71</v>
      </c>
      <c r="I819" s="26">
        <v>1</v>
      </c>
      <c r="J819" s="28">
        <v>205357.14</v>
      </c>
      <c r="K819" s="28">
        <f t="shared" ref="K819" si="848">I819*J819</f>
        <v>205357.14</v>
      </c>
      <c r="L819" s="28">
        <f t="shared" ref="L819" si="849">K819</f>
        <v>205357.14</v>
      </c>
      <c r="M819" s="78"/>
      <c r="N819" s="78"/>
      <c r="O819" s="26" t="s">
        <v>96</v>
      </c>
      <c r="P819" s="25">
        <v>191010000</v>
      </c>
      <c r="Q819" s="29">
        <v>0</v>
      </c>
    </row>
    <row r="820" spans="1:17" ht="39">
      <c r="A820" s="25" t="s">
        <v>1545</v>
      </c>
      <c r="B820" s="26" t="s">
        <v>90</v>
      </c>
      <c r="C820" s="27" t="s">
        <v>497</v>
      </c>
      <c r="D820" s="27" t="s">
        <v>498</v>
      </c>
      <c r="E820" s="27" t="s">
        <v>3499</v>
      </c>
      <c r="F820" s="27" t="s">
        <v>3500</v>
      </c>
      <c r="G820" s="27" t="s">
        <v>89</v>
      </c>
      <c r="H820" s="27" t="s">
        <v>71</v>
      </c>
      <c r="I820" s="26">
        <v>1</v>
      </c>
      <c r="J820" s="28">
        <v>160714.28</v>
      </c>
      <c r="K820" s="28">
        <f t="shared" ref="K820:K821" si="850">I820*J820</f>
        <v>160714.28</v>
      </c>
      <c r="L820" s="28">
        <f t="shared" ref="L820:L821" si="851">K820</f>
        <v>160714.28</v>
      </c>
      <c r="M820" s="26"/>
      <c r="N820" s="26"/>
      <c r="O820" s="26" t="s">
        <v>46</v>
      </c>
      <c r="P820" s="25">
        <v>634421100</v>
      </c>
      <c r="Q820" s="29">
        <v>0</v>
      </c>
    </row>
    <row r="821" spans="1:17" ht="39">
      <c r="A821" s="25" t="s">
        <v>1545</v>
      </c>
      <c r="B821" s="26" t="s">
        <v>90</v>
      </c>
      <c r="C821" s="27" t="s">
        <v>497</v>
      </c>
      <c r="D821" s="27" t="s">
        <v>498</v>
      </c>
      <c r="E821" s="27" t="s">
        <v>3501</v>
      </c>
      <c r="F821" s="27" t="s">
        <v>3502</v>
      </c>
      <c r="G821" s="27" t="s">
        <v>89</v>
      </c>
      <c r="H821" s="27" t="s">
        <v>71</v>
      </c>
      <c r="I821" s="26">
        <v>1</v>
      </c>
      <c r="J821" s="28">
        <v>160714.28</v>
      </c>
      <c r="K821" s="28">
        <f t="shared" si="850"/>
        <v>160714.28</v>
      </c>
      <c r="L821" s="28">
        <f t="shared" si="851"/>
        <v>160714.28</v>
      </c>
      <c r="M821" s="26"/>
      <c r="N821" s="26"/>
      <c r="O821" s="26" t="s">
        <v>46</v>
      </c>
      <c r="P821" s="25">
        <v>632810000</v>
      </c>
      <c r="Q821" s="29">
        <v>0</v>
      </c>
    </row>
    <row r="822" spans="1:17" ht="51.75">
      <c r="A822" s="25" t="s">
        <v>1545</v>
      </c>
      <c r="B822" s="26" t="s">
        <v>90</v>
      </c>
      <c r="C822" s="27" t="s">
        <v>499</v>
      </c>
      <c r="D822" s="27" t="s">
        <v>500</v>
      </c>
      <c r="E822" s="27" t="s">
        <v>614</v>
      </c>
      <c r="F822" s="27" t="s">
        <v>615</v>
      </c>
      <c r="G822" s="27" t="s">
        <v>89</v>
      </c>
      <c r="H822" s="27" t="s">
        <v>71</v>
      </c>
      <c r="I822" s="26">
        <v>60</v>
      </c>
      <c r="J822" s="28">
        <v>7136.16</v>
      </c>
      <c r="K822" s="28">
        <f t="shared" ref="K822" si="852">I822*J822</f>
        <v>428169.6</v>
      </c>
      <c r="L822" s="28">
        <f t="shared" ref="L822" si="853">K822</f>
        <v>428169.6</v>
      </c>
      <c r="M822" s="61"/>
      <c r="N822" s="61"/>
      <c r="O822" s="26" t="s">
        <v>46</v>
      </c>
      <c r="P822" s="25" t="s">
        <v>25</v>
      </c>
      <c r="Q822" s="29">
        <v>0</v>
      </c>
    </row>
    <row r="823" spans="1:17" ht="52.5" customHeight="1">
      <c r="A823" s="25" t="s">
        <v>1545</v>
      </c>
      <c r="B823" s="26" t="s">
        <v>90</v>
      </c>
      <c r="C823" s="27" t="s">
        <v>499</v>
      </c>
      <c r="D823" s="27" t="s">
        <v>500</v>
      </c>
      <c r="E823" s="70" t="s">
        <v>614</v>
      </c>
      <c r="F823" s="70" t="s">
        <v>615</v>
      </c>
      <c r="G823" s="27" t="s">
        <v>2750</v>
      </c>
      <c r="H823" s="27" t="s">
        <v>71</v>
      </c>
      <c r="I823" s="26">
        <v>25</v>
      </c>
      <c r="J823" s="28">
        <v>2158.92</v>
      </c>
      <c r="K823" s="28">
        <f t="shared" ref="K823" si="854">I823*J823</f>
        <v>53973</v>
      </c>
      <c r="L823" s="28">
        <f t="shared" ref="L823" si="855">K823</f>
        <v>53973</v>
      </c>
      <c r="M823" s="61"/>
      <c r="N823" s="61"/>
      <c r="O823" s="34" t="s">
        <v>39</v>
      </c>
      <c r="P823" s="25" t="s">
        <v>25</v>
      </c>
      <c r="Q823" s="29">
        <v>0</v>
      </c>
    </row>
    <row r="824" spans="1:17" ht="51.75">
      <c r="A824" s="25" t="s">
        <v>1545</v>
      </c>
      <c r="B824" s="26" t="s">
        <v>90</v>
      </c>
      <c r="C824" s="27" t="s">
        <v>499</v>
      </c>
      <c r="D824" s="27" t="s">
        <v>500</v>
      </c>
      <c r="E824" s="27" t="s">
        <v>616</v>
      </c>
      <c r="F824" s="27" t="s">
        <v>617</v>
      </c>
      <c r="G824" s="27" t="s">
        <v>89</v>
      </c>
      <c r="H824" s="27" t="s">
        <v>71</v>
      </c>
      <c r="I824" s="26">
        <v>3</v>
      </c>
      <c r="J824" s="28">
        <v>8035.71</v>
      </c>
      <c r="K824" s="28">
        <f t="shared" si="834"/>
        <v>24107.13</v>
      </c>
      <c r="L824" s="28">
        <f t="shared" si="835"/>
        <v>24107.13</v>
      </c>
      <c r="M824" s="26"/>
      <c r="N824" s="26"/>
      <c r="O824" s="26" t="s">
        <v>46</v>
      </c>
      <c r="P824" s="25" t="s">
        <v>25</v>
      </c>
      <c r="Q824" s="29">
        <v>0</v>
      </c>
    </row>
    <row r="825" spans="1:17" ht="51.75">
      <c r="A825" s="25" t="s">
        <v>1545</v>
      </c>
      <c r="B825" s="26" t="s">
        <v>90</v>
      </c>
      <c r="C825" s="27" t="s">
        <v>499</v>
      </c>
      <c r="D825" s="27" t="s">
        <v>500</v>
      </c>
      <c r="E825" s="27" t="s">
        <v>618</v>
      </c>
      <c r="F825" s="27" t="s">
        <v>619</v>
      </c>
      <c r="G825" s="27" t="s">
        <v>89</v>
      </c>
      <c r="H825" s="27" t="s">
        <v>71</v>
      </c>
      <c r="I825" s="26">
        <v>3</v>
      </c>
      <c r="J825" s="28">
        <v>8035.71</v>
      </c>
      <c r="K825" s="28">
        <f t="shared" si="834"/>
        <v>24107.13</v>
      </c>
      <c r="L825" s="28">
        <f t="shared" si="835"/>
        <v>24107.13</v>
      </c>
      <c r="M825" s="26"/>
      <c r="N825" s="26"/>
      <c r="O825" s="26" t="s">
        <v>46</v>
      </c>
      <c r="P825" s="25" t="s">
        <v>25</v>
      </c>
      <c r="Q825" s="29">
        <v>0</v>
      </c>
    </row>
    <row r="826" spans="1:17" ht="64.5">
      <c r="A826" s="25" t="s">
        <v>1545</v>
      </c>
      <c r="B826" s="26" t="s">
        <v>90</v>
      </c>
      <c r="C826" s="27" t="s">
        <v>499</v>
      </c>
      <c r="D826" s="27" t="s">
        <v>500</v>
      </c>
      <c r="E826" s="27" t="s">
        <v>620</v>
      </c>
      <c r="F826" s="27" t="s">
        <v>621</v>
      </c>
      <c r="G826" s="27" t="s">
        <v>89</v>
      </c>
      <c r="H826" s="27" t="s">
        <v>71</v>
      </c>
      <c r="I826" s="26">
        <v>3</v>
      </c>
      <c r="J826" s="28">
        <v>8035.71</v>
      </c>
      <c r="K826" s="28">
        <f t="shared" si="834"/>
        <v>24107.13</v>
      </c>
      <c r="L826" s="28">
        <f t="shared" si="835"/>
        <v>24107.13</v>
      </c>
      <c r="M826" s="26"/>
      <c r="N826" s="26"/>
      <c r="O826" s="26" t="s">
        <v>46</v>
      </c>
      <c r="P826" s="25" t="s">
        <v>25</v>
      </c>
      <c r="Q826" s="29">
        <v>0</v>
      </c>
    </row>
    <row r="827" spans="1:17" ht="39">
      <c r="A827" s="25" t="s">
        <v>1545</v>
      </c>
      <c r="B827" s="26" t="s">
        <v>90</v>
      </c>
      <c r="C827" s="27" t="s">
        <v>499</v>
      </c>
      <c r="D827" s="27" t="s">
        <v>500</v>
      </c>
      <c r="E827" s="27" t="s">
        <v>622</v>
      </c>
      <c r="F827" s="27" t="s">
        <v>623</v>
      </c>
      <c r="G827" s="27" t="s">
        <v>89</v>
      </c>
      <c r="H827" s="27" t="s">
        <v>71</v>
      </c>
      <c r="I827" s="26">
        <v>14</v>
      </c>
      <c r="J827" s="28">
        <v>8035.71</v>
      </c>
      <c r="K827" s="28">
        <f t="shared" si="834"/>
        <v>112499.94</v>
      </c>
      <c r="L827" s="28">
        <f t="shared" si="835"/>
        <v>112499.94</v>
      </c>
      <c r="M827" s="26"/>
      <c r="N827" s="26"/>
      <c r="O827" s="26" t="s">
        <v>46</v>
      </c>
      <c r="P827" s="25" t="s">
        <v>25</v>
      </c>
      <c r="Q827" s="29">
        <v>0</v>
      </c>
    </row>
    <row r="828" spans="1:17" ht="51.75">
      <c r="A828" s="25" t="s">
        <v>1545</v>
      </c>
      <c r="B828" s="26" t="s">
        <v>90</v>
      </c>
      <c r="C828" s="27" t="s">
        <v>499</v>
      </c>
      <c r="D828" s="27" t="s">
        <v>500</v>
      </c>
      <c r="E828" s="27" t="s">
        <v>624</v>
      </c>
      <c r="F828" s="27" t="s">
        <v>625</v>
      </c>
      <c r="G828" s="27" t="s">
        <v>89</v>
      </c>
      <c r="H828" s="27" t="s">
        <v>71</v>
      </c>
      <c r="I828" s="26">
        <v>9</v>
      </c>
      <c r="J828" s="28">
        <v>8035.71</v>
      </c>
      <c r="K828" s="28">
        <f t="shared" ref="K828:K905" si="856">I828*J828</f>
        <v>72321.39</v>
      </c>
      <c r="L828" s="28">
        <f t="shared" ref="L828:L905" si="857">K828</f>
        <v>72321.39</v>
      </c>
      <c r="M828" s="26"/>
      <c r="N828" s="26"/>
      <c r="O828" s="26" t="s">
        <v>46</v>
      </c>
      <c r="P828" s="25" t="s">
        <v>25</v>
      </c>
      <c r="Q828" s="29">
        <v>0</v>
      </c>
    </row>
    <row r="829" spans="1:17" ht="51.75">
      <c r="A829" s="25" t="s">
        <v>1545</v>
      </c>
      <c r="B829" s="26" t="s">
        <v>90</v>
      </c>
      <c r="C829" s="27" t="s">
        <v>499</v>
      </c>
      <c r="D829" s="27" t="s">
        <v>500</v>
      </c>
      <c r="E829" s="27" t="s">
        <v>626</v>
      </c>
      <c r="F829" s="27" t="s">
        <v>627</v>
      </c>
      <c r="G829" s="27" t="s">
        <v>89</v>
      </c>
      <c r="H829" s="27" t="s">
        <v>71</v>
      </c>
      <c r="I829" s="26">
        <v>2</v>
      </c>
      <c r="J829" s="28">
        <v>8035.71</v>
      </c>
      <c r="K829" s="28">
        <f t="shared" si="856"/>
        <v>16071.42</v>
      </c>
      <c r="L829" s="28">
        <f t="shared" si="857"/>
        <v>16071.42</v>
      </c>
      <c r="M829" s="26"/>
      <c r="N829" s="26"/>
      <c r="O829" s="26" t="s">
        <v>46</v>
      </c>
      <c r="P829" s="25" t="s">
        <v>25</v>
      </c>
      <c r="Q829" s="29">
        <v>0</v>
      </c>
    </row>
    <row r="830" spans="1:17" ht="51.75">
      <c r="A830" s="25" t="s">
        <v>1545</v>
      </c>
      <c r="B830" s="26" t="s">
        <v>90</v>
      </c>
      <c r="C830" s="27" t="s">
        <v>499</v>
      </c>
      <c r="D830" s="27" t="s">
        <v>500</v>
      </c>
      <c r="E830" s="27" t="s">
        <v>2235</v>
      </c>
      <c r="F830" s="27" t="s">
        <v>628</v>
      </c>
      <c r="G830" s="27" t="s">
        <v>89</v>
      </c>
      <c r="H830" s="27" t="s">
        <v>71</v>
      </c>
      <c r="I830" s="26">
        <v>6</v>
      </c>
      <c r="J830" s="28">
        <v>8035.71</v>
      </c>
      <c r="K830" s="28">
        <f t="shared" ref="K830" si="858">I830*J830</f>
        <v>48214.26</v>
      </c>
      <c r="L830" s="28">
        <f t="shared" ref="L830" si="859">K830</f>
        <v>48214.26</v>
      </c>
      <c r="M830" s="26"/>
      <c r="N830" s="26"/>
      <c r="O830" s="26" t="s">
        <v>46</v>
      </c>
      <c r="P830" s="25" t="s">
        <v>88</v>
      </c>
      <c r="Q830" s="29">
        <v>0</v>
      </c>
    </row>
    <row r="831" spans="1:17" ht="51.75">
      <c r="A831" s="25" t="s">
        <v>1545</v>
      </c>
      <c r="B831" s="26" t="s">
        <v>90</v>
      </c>
      <c r="C831" s="27" t="s">
        <v>499</v>
      </c>
      <c r="D831" s="27" t="s">
        <v>500</v>
      </c>
      <c r="E831" s="27" t="s">
        <v>2777</v>
      </c>
      <c r="F831" s="27" t="s">
        <v>2778</v>
      </c>
      <c r="G831" s="27" t="s">
        <v>89</v>
      </c>
      <c r="H831" s="27" t="s">
        <v>71</v>
      </c>
      <c r="I831" s="26">
        <v>4</v>
      </c>
      <c r="J831" s="28">
        <v>8035.71</v>
      </c>
      <c r="K831" s="28">
        <f t="shared" ref="K831" si="860">I831*J831</f>
        <v>32142.84</v>
      </c>
      <c r="L831" s="28">
        <f t="shared" ref="L831" si="861">K831</f>
        <v>32142.84</v>
      </c>
      <c r="M831" s="26"/>
      <c r="N831" s="26"/>
      <c r="O831" s="26" t="s">
        <v>46</v>
      </c>
      <c r="P831" s="25" t="s">
        <v>88</v>
      </c>
      <c r="Q831" s="29">
        <v>0</v>
      </c>
    </row>
    <row r="832" spans="1:17" ht="51.75">
      <c r="A832" s="25" t="s">
        <v>1545</v>
      </c>
      <c r="B832" s="26" t="s">
        <v>90</v>
      </c>
      <c r="C832" s="27" t="s">
        <v>2222</v>
      </c>
      <c r="D832" s="27" t="s">
        <v>501</v>
      </c>
      <c r="E832" s="27" t="s">
        <v>2785</v>
      </c>
      <c r="F832" s="27" t="s">
        <v>2786</v>
      </c>
      <c r="G832" s="27" t="s">
        <v>89</v>
      </c>
      <c r="H832" s="27" t="s">
        <v>71</v>
      </c>
      <c r="I832" s="26">
        <v>1</v>
      </c>
      <c r="J832" s="28">
        <v>35714.28</v>
      </c>
      <c r="K832" s="28">
        <f t="shared" ref="K832" si="862">I832*J832</f>
        <v>35714.28</v>
      </c>
      <c r="L832" s="28">
        <f t="shared" ref="L832" si="863">K832</f>
        <v>35714.28</v>
      </c>
      <c r="M832" s="26"/>
      <c r="N832" s="26"/>
      <c r="O832" s="26" t="s">
        <v>46</v>
      </c>
      <c r="P832" s="25">
        <v>711110000</v>
      </c>
      <c r="Q832" s="29">
        <v>0</v>
      </c>
    </row>
    <row r="833" spans="1:17" ht="51.75">
      <c r="A833" s="25" t="s">
        <v>1545</v>
      </c>
      <c r="B833" s="26" t="s">
        <v>90</v>
      </c>
      <c r="C833" s="27" t="s">
        <v>499</v>
      </c>
      <c r="D833" s="27" t="s">
        <v>500</v>
      </c>
      <c r="E833" s="27" t="s">
        <v>2236</v>
      </c>
      <c r="F833" s="27" t="s">
        <v>629</v>
      </c>
      <c r="G833" s="27" t="s">
        <v>89</v>
      </c>
      <c r="H833" s="27" t="s">
        <v>71</v>
      </c>
      <c r="I833" s="26">
        <v>4</v>
      </c>
      <c r="J833" s="28">
        <v>8035.71</v>
      </c>
      <c r="K833" s="28">
        <f t="shared" si="856"/>
        <v>32142.84</v>
      </c>
      <c r="L833" s="28">
        <f t="shared" si="857"/>
        <v>32142.84</v>
      </c>
      <c r="M833" s="26"/>
      <c r="N833" s="26"/>
      <c r="O833" s="26" t="s">
        <v>46</v>
      </c>
      <c r="P833" s="25" t="s">
        <v>72</v>
      </c>
      <c r="Q833" s="29">
        <v>0</v>
      </c>
    </row>
    <row r="834" spans="1:17" ht="51.75">
      <c r="A834" s="25" t="s">
        <v>1545</v>
      </c>
      <c r="B834" s="26" t="s">
        <v>90</v>
      </c>
      <c r="C834" s="27" t="s">
        <v>499</v>
      </c>
      <c r="D834" s="27" t="s">
        <v>500</v>
      </c>
      <c r="E834" s="27" t="s">
        <v>2237</v>
      </c>
      <c r="F834" s="27" t="s">
        <v>630</v>
      </c>
      <c r="G834" s="27" t="s">
        <v>89</v>
      </c>
      <c r="H834" s="27" t="s">
        <v>71</v>
      </c>
      <c r="I834" s="26">
        <v>4</v>
      </c>
      <c r="J834" s="28">
        <v>8035.71</v>
      </c>
      <c r="K834" s="28">
        <f t="shared" si="856"/>
        <v>32142.84</v>
      </c>
      <c r="L834" s="28">
        <f t="shared" si="857"/>
        <v>32142.84</v>
      </c>
      <c r="M834" s="26"/>
      <c r="N834" s="26"/>
      <c r="O834" s="26" t="s">
        <v>46</v>
      </c>
      <c r="P834" s="25" t="s">
        <v>72</v>
      </c>
      <c r="Q834" s="29">
        <v>0</v>
      </c>
    </row>
    <row r="835" spans="1:17" ht="51.75">
      <c r="A835" s="25" t="s">
        <v>1545</v>
      </c>
      <c r="B835" s="26" t="s">
        <v>90</v>
      </c>
      <c r="C835" s="27" t="s">
        <v>499</v>
      </c>
      <c r="D835" s="27" t="s">
        <v>500</v>
      </c>
      <c r="E835" s="27" t="s">
        <v>2238</v>
      </c>
      <c r="F835" s="27" t="s">
        <v>631</v>
      </c>
      <c r="G835" s="27" t="s">
        <v>89</v>
      </c>
      <c r="H835" s="27" t="s">
        <v>71</v>
      </c>
      <c r="I835" s="26">
        <v>2</v>
      </c>
      <c r="J835" s="28">
        <v>8035.71</v>
      </c>
      <c r="K835" s="28">
        <f t="shared" si="856"/>
        <v>16071.42</v>
      </c>
      <c r="L835" s="28">
        <f t="shared" si="857"/>
        <v>16071.42</v>
      </c>
      <c r="M835" s="26"/>
      <c r="N835" s="26"/>
      <c r="O835" s="26" t="s">
        <v>46</v>
      </c>
      <c r="P835" s="25" t="s">
        <v>72</v>
      </c>
      <c r="Q835" s="29">
        <v>0</v>
      </c>
    </row>
    <row r="836" spans="1:17" ht="64.5">
      <c r="A836" s="25" t="s">
        <v>1545</v>
      </c>
      <c r="B836" s="26" t="s">
        <v>90</v>
      </c>
      <c r="C836" s="27" t="s">
        <v>499</v>
      </c>
      <c r="D836" s="27" t="s">
        <v>500</v>
      </c>
      <c r="E836" s="27" t="s">
        <v>2239</v>
      </c>
      <c r="F836" s="27" t="s">
        <v>632</v>
      </c>
      <c r="G836" s="27" t="s">
        <v>89</v>
      </c>
      <c r="H836" s="27" t="s">
        <v>71</v>
      </c>
      <c r="I836" s="26">
        <v>1</v>
      </c>
      <c r="J836" s="28">
        <v>8035.71</v>
      </c>
      <c r="K836" s="28">
        <f t="shared" si="856"/>
        <v>8035.71</v>
      </c>
      <c r="L836" s="28">
        <f t="shared" si="857"/>
        <v>8035.71</v>
      </c>
      <c r="M836" s="26"/>
      <c r="N836" s="26"/>
      <c r="O836" s="26" t="s">
        <v>46</v>
      </c>
      <c r="P836" s="25" t="s">
        <v>72</v>
      </c>
      <c r="Q836" s="29">
        <v>0</v>
      </c>
    </row>
    <row r="837" spans="1:17" ht="51.75">
      <c r="A837" s="25" t="s">
        <v>1545</v>
      </c>
      <c r="B837" s="26" t="s">
        <v>90</v>
      </c>
      <c r="C837" s="27" t="s">
        <v>499</v>
      </c>
      <c r="D837" s="27" t="s">
        <v>500</v>
      </c>
      <c r="E837" s="27" t="s">
        <v>2240</v>
      </c>
      <c r="F837" s="27" t="s">
        <v>633</v>
      </c>
      <c r="G837" s="27" t="s">
        <v>89</v>
      </c>
      <c r="H837" s="27" t="s">
        <v>71</v>
      </c>
      <c r="I837" s="26">
        <v>2</v>
      </c>
      <c r="J837" s="28">
        <v>8035.71</v>
      </c>
      <c r="K837" s="28">
        <f t="shared" si="856"/>
        <v>16071.42</v>
      </c>
      <c r="L837" s="28">
        <f t="shared" si="857"/>
        <v>16071.42</v>
      </c>
      <c r="M837" s="26"/>
      <c r="N837" s="26"/>
      <c r="O837" s="26" t="s">
        <v>46</v>
      </c>
      <c r="P837" s="25" t="s">
        <v>73</v>
      </c>
      <c r="Q837" s="29">
        <v>0</v>
      </c>
    </row>
    <row r="838" spans="1:17" ht="51.75">
      <c r="A838" s="25" t="s">
        <v>1545</v>
      </c>
      <c r="B838" s="26" t="s">
        <v>90</v>
      </c>
      <c r="C838" s="27" t="s">
        <v>499</v>
      </c>
      <c r="D838" s="27" t="s">
        <v>500</v>
      </c>
      <c r="E838" s="27" t="s">
        <v>2241</v>
      </c>
      <c r="F838" s="27" t="s">
        <v>634</v>
      </c>
      <c r="G838" s="27" t="s">
        <v>89</v>
      </c>
      <c r="H838" s="27" t="s">
        <v>71</v>
      </c>
      <c r="I838" s="26">
        <v>3</v>
      </c>
      <c r="J838" s="28">
        <v>8035.71</v>
      </c>
      <c r="K838" s="28">
        <f t="shared" si="856"/>
        <v>24107.13</v>
      </c>
      <c r="L838" s="28">
        <f t="shared" si="857"/>
        <v>24107.13</v>
      </c>
      <c r="M838" s="26"/>
      <c r="N838" s="26"/>
      <c r="O838" s="26" t="s">
        <v>46</v>
      </c>
      <c r="P838" s="25" t="s">
        <v>73</v>
      </c>
      <c r="Q838" s="29">
        <v>0</v>
      </c>
    </row>
    <row r="839" spans="1:17" ht="51.75">
      <c r="A839" s="25" t="s">
        <v>1545</v>
      </c>
      <c r="B839" s="26" t="s">
        <v>90</v>
      </c>
      <c r="C839" s="27" t="s">
        <v>499</v>
      </c>
      <c r="D839" s="27" t="s">
        <v>500</v>
      </c>
      <c r="E839" s="27" t="s">
        <v>2242</v>
      </c>
      <c r="F839" s="27" t="s">
        <v>635</v>
      </c>
      <c r="G839" s="27" t="s">
        <v>89</v>
      </c>
      <c r="H839" s="27" t="s">
        <v>71</v>
      </c>
      <c r="I839" s="26">
        <v>14</v>
      </c>
      <c r="J839" s="28">
        <v>8035.71</v>
      </c>
      <c r="K839" s="28">
        <f t="shared" si="856"/>
        <v>112499.94</v>
      </c>
      <c r="L839" s="28">
        <f t="shared" si="857"/>
        <v>112499.94</v>
      </c>
      <c r="M839" s="26"/>
      <c r="N839" s="26"/>
      <c r="O839" s="26" t="s">
        <v>46</v>
      </c>
      <c r="P839" s="25" t="s">
        <v>75</v>
      </c>
      <c r="Q839" s="29">
        <v>0</v>
      </c>
    </row>
    <row r="840" spans="1:17" ht="63.75" customHeight="1">
      <c r="A840" s="25" t="s">
        <v>1545</v>
      </c>
      <c r="B840" s="26" t="s">
        <v>90</v>
      </c>
      <c r="C840" s="27" t="s">
        <v>499</v>
      </c>
      <c r="D840" s="27" t="s">
        <v>500</v>
      </c>
      <c r="E840" s="27" t="s">
        <v>3935</v>
      </c>
      <c r="F840" s="27" t="s">
        <v>3936</v>
      </c>
      <c r="G840" s="27" t="s">
        <v>89</v>
      </c>
      <c r="H840" s="27" t="s">
        <v>71</v>
      </c>
      <c r="I840" s="26">
        <v>1</v>
      </c>
      <c r="J840" s="28">
        <v>6250</v>
      </c>
      <c r="K840" s="28">
        <f t="shared" si="856"/>
        <v>6250</v>
      </c>
      <c r="L840" s="28">
        <f t="shared" si="857"/>
        <v>6250</v>
      </c>
      <c r="M840" s="74"/>
      <c r="N840" s="74"/>
      <c r="O840" s="26" t="s">
        <v>96</v>
      </c>
      <c r="P840" s="25">
        <v>191010000</v>
      </c>
      <c r="Q840" s="29">
        <v>0</v>
      </c>
    </row>
    <row r="841" spans="1:17" ht="64.5">
      <c r="A841" s="25" t="s">
        <v>1545</v>
      </c>
      <c r="B841" s="26" t="s">
        <v>90</v>
      </c>
      <c r="C841" s="27" t="s">
        <v>499</v>
      </c>
      <c r="D841" s="27" t="s">
        <v>500</v>
      </c>
      <c r="E841" s="27" t="s">
        <v>2243</v>
      </c>
      <c r="F841" s="27" t="s">
        <v>636</v>
      </c>
      <c r="G841" s="27" t="s">
        <v>89</v>
      </c>
      <c r="H841" s="27" t="s">
        <v>71</v>
      </c>
      <c r="I841" s="26">
        <v>1</v>
      </c>
      <c r="J841" s="28">
        <v>8035.71</v>
      </c>
      <c r="K841" s="28">
        <f t="shared" si="856"/>
        <v>8035.71</v>
      </c>
      <c r="L841" s="28">
        <f t="shared" si="857"/>
        <v>8035.71</v>
      </c>
      <c r="M841" s="26"/>
      <c r="N841" s="26"/>
      <c r="O841" s="26" t="s">
        <v>46</v>
      </c>
      <c r="P841" s="25" t="s">
        <v>75</v>
      </c>
      <c r="Q841" s="29">
        <v>0</v>
      </c>
    </row>
    <row r="842" spans="1:17" ht="65.25" customHeight="1">
      <c r="A842" s="25" t="s">
        <v>1545</v>
      </c>
      <c r="B842" s="26" t="s">
        <v>90</v>
      </c>
      <c r="C842" s="27" t="s">
        <v>499</v>
      </c>
      <c r="D842" s="27" t="s">
        <v>500</v>
      </c>
      <c r="E842" s="27" t="s">
        <v>2243</v>
      </c>
      <c r="F842" s="27" t="s">
        <v>636</v>
      </c>
      <c r="G842" s="27" t="s">
        <v>89</v>
      </c>
      <c r="H842" s="27" t="s">
        <v>71</v>
      </c>
      <c r="I842" s="26">
        <v>5</v>
      </c>
      <c r="J842" s="28">
        <v>8928.57</v>
      </c>
      <c r="K842" s="28">
        <f t="shared" ref="K842" si="864">I842*J842</f>
        <v>44642.85</v>
      </c>
      <c r="L842" s="28">
        <f t="shared" ref="L842" si="865">K842</f>
        <v>44642.85</v>
      </c>
      <c r="M842" s="74"/>
      <c r="N842" s="74"/>
      <c r="O842" s="26" t="s">
        <v>96</v>
      </c>
      <c r="P842" s="25">
        <v>191010000</v>
      </c>
      <c r="Q842" s="29">
        <v>0</v>
      </c>
    </row>
    <row r="843" spans="1:17" ht="51.75">
      <c r="A843" s="25" t="s">
        <v>1545</v>
      </c>
      <c r="B843" s="26" t="s">
        <v>90</v>
      </c>
      <c r="C843" s="27" t="s">
        <v>499</v>
      </c>
      <c r="D843" s="27" t="s">
        <v>500</v>
      </c>
      <c r="E843" s="27" t="s">
        <v>2244</v>
      </c>
      <c r="F843" s="27" t="s">
        <v>637</v>
      </c>
      <c r="G843" s="27" t="s">
        <v>89</v>
      </c>
      <c r="H843" s="27" t="s">
        <v>71</v>
      </c>
      <c r="I843" s="26">
        <v>6</v>
      </c>
      <c r="J843" s="28">
        <v>8035.71</v>
      </c>
      <c r="K843" s="28">
        <f t="shared" si="856"/>
        <v>48214.26</v>
      </c>
      <c r="L843" s="28">
        <f t="shared" si="857"/>
        <v>48214.26</v>
      </c>
      <c r="M843" s="26"/>
      <c r="N843" s="26"/>
      <c r="O843" s="26" t="s">
        <v>46</v>
      </c>
      <c r="P843" s="25" t="s">
        <v>76</v>
      </c>
      <c r="Q843" s="29">
        <v>0</v>
      </c>
    </row>
    <row r="844" spans="1:17" ht="64.5">
      <c r="A844" s="25" t="s">
        <v>1545</v>
      </c>
      <c r="B844" s="26" t="s">
        <v>90</v>
      </c>
      <c r="C844" s="27" t="s">
        <v>499</v>
      </c>
      <c r="D844" s="27" t="s">
        <v>500</v>
      </c>
      <c r="E844" s="27" t="s">
        <v>2245</v>
      </c>
      <c r="F844" s="27" t="s">
        <v>638</v>
      </c>
      <c r="G844" s="27" t="s">
        <v>89</v>
      </c>
      <c r="H844" s="27" t="s">
        <v>71</v>
      </c>
      <c r="I844" s="26">
        <v>13</v>
      </c>
      <c r="J844" s="28">
        <v>8035.71</v>
      </c>
      <c r="K844" s="28">
        <f t="shared" si="856"/>
        <v>104464.23</v>
      </c>
      <c r="L844" s="28">
        <f t="shared" si="857"/>
        <v>104464.23</v>
      </c>
      <c r="M844" s="26"/>
      <c r="N844" s="26"/>
      <c r="O844" s="26" t="s">
        <v>46</v>
      </c>
      <c r="P844" s="25" t="s">
        <v>76</v>
      </c>
      <c r="Q844" s="29">
        <v>0</v>
      </c>
    </row>
    <row r="845" spans="1:17" ht="39">
      <c r="A845" s="25" t="s">
        <v>1545</v>
      </c>
      <c r="B845" s="26" t="s">
        <v>90</v>
      </c>
      <c r="C845" s="27" t="s">
        <v>499</v>
      </c>
      <c r="D845" s="27" t="s">
        <v>500</v>
      </c>
      <c r="E845" s="27" t="s">
        <v>2246</v>
      </c>
      <c r="F845" s="27" t="s">
        <v>639</v>
      </c>
      <c r="G845" s="27" t="s">
        <v>89</v>
      </c>
      <c r="H845" s="27" t="s">
        <v>71</v>
      </c>
      <c r="I845" s="26">
        <v>6</v>
      </c>
      <c r="J845" s="28">
        <v>8035.71</v>
      </c>
      <c r="K845" s="28">
        <f t="shared" si="856"/>
        <v>48214.26</v>
      </c>
      <c r="L845" s="28">
        <f t="shared" si="857"/>
        <v>48214.26</v>
      </c>
      <c r="M845" s="26"/>
      <c r="N845" s="26"/>
      <c r="O845" s="26" t="s">
        <v>46</v>
      </c>
      <c r="P845" s="25" t="s">
        <v>77</v>
      </c>
      <c r="Q845" s="29">
        <v>0</v>
      </c>
    </row>
    <row r="846" spans="1:17" ht="51.75">
      <c r="A846" s="25" t="s">
        <v>1545</v>
      </c>
      <c r="B846" s="26" t="s">
        <v>90</v>
      </c>
      <c r="C846" s="27" t="s">
        <v>499</v>
      </c>
      <c r="D846" s="27" t="s">
        <v>500</v>
      </c>
      <c r="E846" s="27" t="s">
        <v>2247</v>
      </c>
      <c r="F846" s="27" t="s">
        <v>640</v>
      </c>
      <c r="G846" s="27" t="s">
        <v>89</v>
      </c>
      <c r="H846" s="27" t="s">
        <v>71</v>
      </c>
      <c r="I846" s="26">
        <v>1</v>
      </c>
      <c r="J846" s="28">
        <v>8035.71</v>
      </c>
      <c r="K846" s="28">
        <f t="shared" si="856"/>
        <v>8035.71</v>
      </c>
      <c r="L846" s="28">
        <f t="shared" si="857"/>
        <v>8035.71</v>
      </c>
      <c r="M846" s="26"/>
      <c r="N846" s="26"/>
      <c r="O846" s="26" t="s">
        <v>46</v>
      </c>
      <c r="P846" s="25" t="s">
        <v>77</v>
      </c>
      <c r="Q846" s="29">
        <v>0</v>
      </c>
    </row>
    <row r="847" spans="1:17" ht="51.75">
      <c r="A847" s="25" t="s">
        <v>1545</v>
      </c>
      <c r="B847" s="26" t="s">
        <v>90</v>
      </c>
      <c r="C847" s="27" t="s">
        <v>499</v>
      </c>
      <c r="D847" s="27" t="s">
        <v>500</v>
      </c>
      <c r="E847" s="27" t="s">
        <v>2248</v>
      </c>
      <c r="F847" s="27" t="s">
        <v>641</v>
      </c>
      <c r="G847" s="27" t="s">
        <v>89</v>
      </c>
      <c r="H847" s="27" t="s">
        <v>71</v>
      </c>
      <c r="I847" s="26">
        <v>13</v>
      </c>
      <c r="J847" s="28">
        <v>8035.71</v>
      </c>
      <c r="K847" s="28">
        <f t="shared" ref="K847" si="866">I847*J847</f>
        <v>104464.23</v>
      </c>
      <c r="L847" s="28">
        <f t="shared" ref="L847" si="867">K847</f>
        <v>104464.23</v>
      </c>
      <c r="M847" s="26"/>
      <c r="N847" s="26"/>
      <c r="O847" s="26" t="s">
        <v>46</v>
      </c>
      <c r="P847" s="25" t="s">
        <v>78</v>
      </c>
      <c r="Q847" s="29">
        <v>0</v>
      </c>
    </row>
    <row r="848" spans="1:17" ht="51.75">
      <c r="A848" s="25" t="s">
        <v>1545</v>
      </c>
      <c r="B848" s="26" t="s">
        <v>90</v>
      </c>
      <c r="C848" s="27" t="s">
        <v>499</v>
      </c>
      <c r="D848" s="27" t="s">
        <v>500</v>
      </c>
      <c r="E848" s="27" t="s">
        <v>2779</v>
      </c>
      <c r="F848" s="27" t="s">
        <v>2780</v>
      </c>
      <c r="G848" s="27" t="s">
        <v>89</v>
      </c>
      <c r="H848" s="27" t="s">
        <v>71</v>
      </c>
      <c r="I848" s="26">
        <v>4</v>
      </c>
      <c r="J848" s="28">
        <v>8035.71</v>
      </c>
      <c r="K848" s="28">
        <f t="shared" ref="K848" si="868">I848*J848</f>
        <v>32142.84</v>
      </c>
      <c r="L848" s="28">
        <f t="shared" ref="L848" si="869">K848</f>
        <v>32142.84</v>
      </c>
      <c r="M848" s="26"/>
      <c r="N848" s="26"/>
      <c r="O848" s="26" t="s">
        <v>46</v>
      </c>
      <c r="P848" s="25" t="s">
        <v>78</v>
      </c>
      <c r="Q848" s="29">
        <v>0</v>
      </c>
    </row>
    <row r="849" spans="1:17" ht="51.75">
      <c r="A849" s="25" t="s">
        <v>1545</v>
      </c>
      <c r="B849" s="26" t="s">
        <v>90</v>
      </c>
      <c r="C849" s="27" t="s">
        <v>499</v>
      </c>
      <c r="D849" s="27" t="s">
        <v>500</v>
      </c>
      <c r="E849" s="27" t="s">
        <v>2249</v>
      </c>
      <c r="F849" s="27" t="s">
        <v>642</v>
      </c>
      <c r="G849" s="27" t="s">
        <v>89</v>
      </c>
      <c r="H849" s="27" t="s">
        <v>71</v>
      </c>
      <c r="I849" s="26">
        <v>10</v>
      </c>
      <c r="J849" s="28">
        <v>8035.71</v>
      </c>
      <c r="K849" s="28">
        <f t="shared" si="856"/>
        <v>80357.100000000006</v>
      </c>
      <c r="L849" s="28">
        <f t="shared" si="857"/>
        <v>80357.100000000006</v>
      </c>
      <c r="M849" s="26"/>
      <c r="N849" s="26"/>
      <c r="O849" s="26" t="s">
        <v>46</v>
      </c>
      <c r="P849" s="25" t="s">
        <v>79</v>
      </c>
      <c r="Q849" s="29">
        <v>0</v>
      </c>
    </row>
    <row r="850" spans="1:17" ht="51.75">
      <c r="A850" s="25" t="s">
        <v>1545</v>
      </c>
      <c r="B850" s="26" t="s">
        <v>90</v>
      </c>
      <c r="C850" s="27" t="s">
        <v>499</v>
      </c>
      <c r="D850" s="27" t="s">
        <v>500</v>
      </c>
      <c r="E850" s="27" t="s">
        <v>2250</v>
      </c>
      <c r="F850" s="27" t="s">
        <v>643</v>
      </c>
      <c r="G850" s="27" t="s">
        <v>89</v>
      </c>
      <c r="H850" s="27" t="s">
        <v>71</v>
      </c>
      <c r="I850" s="26">
        <v>16</v>
      </c>
      <c r="J850" s="28">
        <v>8035.71</v>
      </c>
      <c r="K850" s="28">
        <f t="shared" si="856"/>
        <v>128571.36</v>
      </c>
      <c r="L850" s="28">
        <f t="shared" si="857"/>
        <v>128571.36</v>
      </c>
      <c r="M850" s="26"/>
      <c r="N850" s="26"/>
      <c r="O850" s="26" t="s">
        <v>46</v>
      </c>
      <c r="P850" s="25" t="s">
        <v>79</v>
      </c>
      <c r="Q850" s="29">
        <v>0</v>
      </c>
    </row>
    <row r="851" spans="1:17" ht="64.5">
      <c r="A851" s="25" t="s">
        <v>1545</v>
      </c>
      <c r="B851" s="26" t="s">
        <v>90</v>
      </c>
      <c r="C851" s="27" t="s">
        <v>499</v>
      </c>
      <c r="D851" s="27" t="s">
        <v>500</v>
      </c>
      <c r="E851" s="27" t="s">
        <v>2251</v>
      </c>
      <c r="F851" s="27" t="s">
        <v>644</v>
      </c>
      <c r="G851" s="27" t="s">
        <v>89</v>
      </c>
      <c r="H851" s="27" t="s">
        <v>71</v>
      </c>
      <c r="I851" s="26">
        <v>1</v>
      </c>
      <c r="J851" s="28">
        <v>8035.71</v>
      </c>
      <c r="K851" s="28">
        <f t="shared" ref="K851" si="870">I851*J851</f>
        <v>8035.71</v>
      </c>
      <c r="L851" s="28">
        <f t="shared" ref="L851" si="871">K851</f>
        <v>8035.71</v>
      </c>
      <c r="M851" s="26"/>
      <c r="N851" s="26"/>
      <c r="O851" s="26" t="s">
        <v>46</v>
      </c>
      <c r="P851" s="25" t="s">
        <v>79</v>
      </c>
      <c r="Q851" s="29">
        <v>0</v>
      </c>
    </row>
    <row r="852" spans="1:17" ht="51.75">
      <c r="A852" s="25" t="s">
        <v>1545</v>
      </c>
      <c r="B852" s="26" t="s">
        <v>90</v>
      </c>
      <c r="C852" s="27" t="s">
        <v>499</v>
      </c>
      <c r="D852" s="27" t="s">
        <v>500</v>
      </c>
      <c r="E852" s="27" t="s">
        <v>2252</v>
      </c>
      <c r="F852" s="27" t="s">
        <v>645</v>
      </c>
      <c r="G852" s="27" t="s">
        <v>89</v>
      </c>
      <c r="H852" s="27" t="s">
        <v>71</v>
      </c>
      <c r="I852" s="26">
        <v>12</v>
      </c>
      <c r="J852" s="28">
        <v>8035.71</v>
      </c>
      <c r="K852" s="28">
        <f t="shared" ref="K852:K853" si="872">I852*J852</f>
        <v>96428.52</v>
      </c>
      <c r="L852" s="28">
        <f t="shared" ref="L852:L853" si="873">K852</f>
        <v>96428.52</v>
      </c>
      <c r="M852" s="26"/>
      <c r="N852" s="26"/>
      <c r="O852" s="26" t="s">
        <v>46</v>
      </c>
      <c r="P852" s="25" t="s">
        <v>80</v>
      </c>
      <c r="Q852" s="29">
        <v>0</v>
      </c>
    </row>
    <row r="853" spans="1:17" ht="70.5" customHeight="1">
      <c r="A853" s="25" t="s">
        <v>1545</v>
      </c>
      <c r="B853" s="26" t="s">
        <v>90</v>
      </c>
      <c r="C853" s="27" t="s">
        <v>499</v>
      </c>
      <c r="D853" s="27" t="s">
        <v>500</v>
      </c>
      <c r="E853" s="27" t="s">
        <v>3886</v>
      </c>
      <c r="F853" s="27" t="s">
        <v>3887</v>
      </c>
      <c r="G853" s="27" t="s">
        <v>89</v>
      </c>
      <c r="H853" s="27" t="s">
        <v>71</v>
      </c>
      <c r="I853" s="26">
        <v>1</v>
      </c>
      <c r="J853" s="28">
        <v>8035.71</v>
      </c>
      <c r="K853" s="28">
        <f t="shared" si="872"/>
        <v>8035.71</v>
      </c>
      <c r="L853" s="28">
        <f t="shared" si="873"/>
        <v>8035.71</v>
      </c>
      <c r="M853" s="74"/>
      <c r="N853" s="74"/>
      <c r="O853" s="26" t="s">
        <v>96</v>
      </c>
      <c r="P853" s="25">
        <v>351010000</v>
      </c>
      <c r="Q853" s="29">
        <v>0</v>
      </c>
    </row>
    <row r="854" spans="1:17" ht="70.5" customHeight="1">
      <c r="A854" s="25" t="s">
        <v>1545</v>
      </c>
      <c r="B854" s="26" t="s">
        <v>90</v>
      </c>
      <c r="C854" s="27" t="s">
        <v>499</v>
      </c>
      <c r="D854" s="27" t="s">
        <v>500</v>
      </c>
      <c r="E854" s="27" t="s">
        <v>3888</v>
      </c>
      <c r="F854" s="27" t="s">
        <v>645</v>
      </c>
      <c r="G854" s="27" t="s">
        <v>89</v>
      </c>
      <c r="H854" s="27" t="s">
        <v>71</v>
      </c>
      <c r="I854" s="26">
        <v>3</v>
      </c>
      <c r="J854" s="28">
        <v>4464.28</v>
      </c>
      <c r="K854" s="28">
        <f t="shared" ref="K854" si="874">I854*J854</f>
        <v>13392.84</v>
      </c>
      <c r="L854" s="28">
        <f t="shared" ref="L854" si="875">K854</f>
        <v>13392.84</v>
      </c>
      <c r="M854" s="74"/>
      <c r="N854" s="74"/>
      <c r="O854" s="26" t="s">
        <v>96</v>
      </c>
      <c r="P854" s="25">
        <v>351010000</v>
      </c>
      <c r="Q854" s="29">
        <v>0</v>
      </c>
    </row>
    <row r="855" spans="1:17" ht="70.5" customHeight="1">
      <c r="A855" s="25" t="s">
        <v>1545</v>
      </c>
      <c r="B855" s="26" t="s">
        <v>90</v>
      </c>
      <c r="C855" s="27" t="s">
        <v>499</v>
      </c>
      <c r="D855" s="27" t="s">
        <v>500</v>
      </c>
      <c r="E855" s="27" t="s">
        <v>3933</v>
      </c>
      <c r="F855" s="27" t="s">
        <v>3934</v>
      </c>
      <c r="G855" s="27" t="s">
        <v>89</v>
      </c>
      <c r="H855" s="27" t="s">
        <v>71</v>
      </c>
      <c r="I855" s="26">
        <v>1</v>
      </c>
      <c r="J855" s="28">
        <v>8035.71</v>
      </c>
      <c r="K855" s="28">
        <f t="shared" ref="K855" si="876">I855*J855</f>
        <v>8035.71</v>
      </c>
      <c r="L855" s="28">
        <f t="shared" ref="L855" si="877">K855</f>
        <v>8035.71</v>
      </c>
      <c r="M855" s="74"/>
      <c r="N855" s="74"/>
      <c r="O855" s="26" t="s">
        <v>96</v>
      </c>
      <c r="P855" s="25">
        <v>191010000</v>
      </c>
      <c r="Q855" s="29">
        <v>0</v>
      </c>
    </row>
    <row r="856" spans="1:17" ht="51.75">
      <c r="A856" s="25" t="s">
        <v>1545</v>
      </c>
      <c r="B856" s="26" t="s">
        <v>90</v>
      </c>
      <c r="C856" s="27" t="s">
        <v>499</v>
      </c>
      <c r="D856" s="27" t="s">
        <v>500</v>
      </c>
      <c r="E856" s="27" t="s">
        <v>2253</v>
      </c>
      <c r="F856" s="27" t="s">
        <v>646</v>
      </c>
      <c r="G856" s="27" t="s">
        <v>89</v>
      </c>
      <c r="H856" s="27" t="s">
        <v>71</v>
      </c>
      <c r="I856" s="26">
        <v>13</v>
      </c>
      <c r="J856" s="28">
        <v>8035.71</v>
      </c>
      <c r="K856" s="28">
        <f t="shared" si="856"/>
        <v>104464.23</v>
      </c>
      <c r="L856" s="28">
        <f t="shared" si="857"/>
        <v>104464.23</v>
      </c>
      <c r="M856" s="26"/>
      <c r="N856" s="26"/>
      <c r="O856" s="26" t="s">
        <v>46</v>
      </c>
      <c r="P856" s="25" t="s">
        <v>80</v>
      </c>
      <c r="Q856" s="29">
        <v>0</v>
      </c>
    </row>
    <row r="857" spans="1:17" ht="66.75" customHeight="1">
      <c r="A857" s="25" t="s">
        <v>1545</v>
      </c>
      <c r="B857" s="26" t="s">
        <v>90</v>
      </c>
      <c r="C857" s="27" t="s">
        <v>499</v>
      </c>
      <c r="D857" s="27" t="s">
        <v>500</v>
      </c>
      <c r="E857" s="27" t="s">
        <v>3882</v>
      </c>
      <c r="F857" s="27" t="s">
        <v>3883</v>
      </c>
      <c r="G857" s="27" t="s">
        <v>89</v>
      </c>
      <c r="H857" s="27" t="s">
        <v>71</v>
      </c>
      <c r="I857" s="26">
        <v>1</v>
      </c>
      <c r="J857" s="28">
        <v>8035.71</v>
      </c>
      <c r="K857" s="28">
        <f t="shared" ref="K857" si="878">I857*J857</f>
        <v>8035.71</v>
      </c>
      <c r="L857" s="28">
        <f t="shared" ref="L857" si="879">K857</f>
        <v>8035.71</v>
      </c>
      <c r="M857" s="74"/>
      <c r="N857" s="74"/>
      <c r="O857" s="26" t="s">
        <v>96</v>
      </c>
      <c r="P857" s="25">
        <v>351010000</v>
      </c>
      <c r="Q857" s="29">
        <v>0</v>
      </c>
    </row>
    <row r="858" spans="1:17" ht="64.5">
      <c r="A858" s="25" t="s">
        <v>1545</v>
      </c>
      <c r="B858" s="26" t="s">
        <v>90</v>
      </c>
      <c r="C858" s="27" t="s">
        <v>499</v>
      </c>
      <c r="D858" s="27" t="s">
        <v>500</v>
      </c>
      <c r="E858" s="27" t="s">
        <v>2254</v>
      </c>
      <c r="F858" s="27" t="s">
        <v>647</v>
      </c>
      <c r="G858" s="27" t="s">
        <v>89</v>
      </c>
      <c r="H858" s="27" t="s">
        <v>71</v>
      </c>
      <c r="I858" s="26">
        <v>12</v>
      </c>
      <c r="J858" s="28">
        <v>8035.71</v>
      </c>
      <c r="K858" s="28">
        <f t="shared" ref="K858" si="880">I858*J858</f>
        <v>96428.52</v>
      </c>
      <c r="L858" s="28">
        <f t="shared" ref="L858" si="881">K858</f>
        <v>96428.52</v>
      </c>
      <c r="M858" s="26"/>
      <c r="N858" s="26"/>
      <c r="O858" s="26" t="s">
        <v>46</v>
      </c>
      <c r="P858" s="25" t="s">
        <v>80</v>
      </c>
      <c r="Q858" s="29">
        <v>0</v>
      </c>
    </row>
    <row r="859" spans="1:17" ht="70.5" customHeight="1">
      <c r="A859" s="25" t="s">
        <v>1545</v>
      </c>
      <c r="B859" s="26" t="s">
        <v>90</v>
      </c>
      <c r="C859" s="27" t="s">
        <v>499</v>
      </c>
      <c r="D859" s="27" t="s">
        <v>500</v>
      </c>
      <c r="E859" s="27" t="s">
        <v>2254</v>
      </c>
      <c r="F859" s="27" t="s">
        <v>3884</v>
      </c>
      <c r="G859" s="27" t="s">
        <v>89</v>
      </c>
      <c r="H859" s="27" t="s">
        <v>71</v>
      </c>
      <c r="I859" s="26">
        <v>1</v>
      </c>
      <c r="J859" s="28">
        <v>6250</v>
      </c>
      <c r="K859" s="28">
        <f t="shared" ref="K859" si="882">I859*J859</f>
        <v>6250</v>
      </c>
      <c r="L859" s="28">
        <f t="shared" ref="L859" si="883">K859</f>
        <v>6250</v>
      </c>
      <c r="M859" s="74"/>
      <c r="N859" s="74"/>
      <c r="O859" s="26" t="s">
        <v>96</v>
      </c>
      <c r="P859" s="25">
        <v>351010000</v>
      </c>
      <c r="Q859" s="29">
        <v>0</v>
      </c>
    </row>
    <row r="860" spans="1:17" ht="64.5">
      <c r="A860" s="25" t="s">
        <v>1545</v>
      </c>
      <c r="B860" s="26" t="s">
        <v>90</v>
      </c>
      <c r="C860" s="27" t="s">
        <v>499</v>
      </c>
      <c r="D860" s="27" t="s">
        <v>500</v>
      </c>
      <c r="E860" s="27" t="s">
        <v>2255</v>
      </c>
      <c r="F860" s="27" t="s">
        <v>648</v>
      </c>
      <c r="G860" s="27" t="s">
        <v>89</v>
      </c>
      <c r="H860" s="27" t="s">
        <v>71</v>
      </c>
      <c r="I860" s="26">
        <v>3</v>
      </c>
      <c r="J860" s="28">
        <v>8035.71</v>
      </c>
      <c r="K860" s="28">
        <f t="shared" ref="K860" si="884">I860*J860</f>
        <v>24107.13</v>
      </c>
      <c r="L860" s="28">
        <f t="shared" ref="L860" si="885">K860</f>
        <v>24107.13</v>
      </c>
      <c r="M860" s="26"/>
      <c r="N860" s="26"/>
      <c r="O860" s="26" t="s">
        <v>46</v>
      </c>
      <c r="P860" s="25" t="s">
        <v>80</v>
      </c>
      <c r="Q860" s="29">
        <v>0</v>
      </c>
    </row>
    <row r="861" spans="1:17" ht="80.25" customHeight="1">
      <c r="A861" s="25" t="s">
        <v>1545</v>
      </c>
      <c r="B861" s="26" t="s">
        <v>90</v>
      </c>
      <c r="C861" s="27" t="s">
        <v>499</v>
      </c>
      <c r="D861" s="27" t="s">
        <v>500</v>
      </c>
      <c r="E861" s="27" t="s">
        <v>3885</v>
      </c>
      <c r="F861" s="27" t="s">
        <v>648</v>
      </c>
      <c r="G861" s="27" t="s">
        <v>89</v>
      </c>
      <c r="H861" s="27" t="s">
        <v>71</v>
      </c>
      <c r="I861" s="26">
        <v>5</v>
      </c>
      <c r="J861" s="28">
        <v>8928.57</v>
      </c>
      <c r="K861" s="28">
        <f t="shared" ref="K861" si="886">I861*J861</f>
        <v>44642.85</v>
      </c>
      <c r="L861" s="28">
        <f t="shared" ref="L861" si="887">K861</f>
        <v>44642.85</v>
      </c>
      <c r="M861" s="74"/>
      <c r="N861" s="74"/>
      <c r="O861" s="26" t="s">
        <v>96</v>
      </c>
      <c r="P861" s="25">
        <v>351010000</v>
      </c>
      <c r="Q861" s="29">
        <v>0</v>
      </c>
    </row>
    <row r="862" spans="1:17" ht="51.75">
      <c r="A862" s="25" t="s">
        <v>1545</v>
      </c>
      <c r="B862" s="26" t="s">
        <v>90</v>
      </c>
      <c r="C862" s="27" t="s">
        <v>499</v>
      </c>
      <c r="D862" s="27" t="s">
        <v>500</v>
      </c>
      <c r="E862" s="27" t="s">
        <v>2256</v>
      </c>
      <c r="F862" s="27" t="s">
        <v>649</v>
      </c>
      <c r="G862" s="27" t="s">
        <v>89</v>
      </c>
      <c r="H862" s="27" t="s">
        <v>71</v>
      </c>
      <c r="I862" s="26">
        <v>13</v>
      </c>
      <c r="J862" s="28">
        <v>8035.71</v>
      </c>
      <c r="K862" s="28">
        <f t="shared" si="856"/>
        <v>104464.23</v>
      </c>
      <c r="L862" s="28">
        <f t="shared" si="857"/>
        <v>104464.23</v>
      </c>
      <c r="M862" s="26"/>
      <c r="N862" s="26"/>
      <c r="O862" s="26" t="s">
        <v>46</v>
      </c>
      <c r="P862" s="25" t="s">
        <v>81</v>
      </c>
      <c r="Q862" s="29">
        <v>0</v>
      </c>
    </row>
    <row r="863" spans="1:17" ht="51.75">
      <c r="A863" s="25" t="s">
        <v>1545</v>
      </c>
      <c r="B863" s="26" t="s">
        <v>90</v>
      </c>
      <c r="C863" s="27" t="s">
        <v>499</v>
      </c>
      <c r="D863" s="27" t="s">
        <v>500</v>
      </c>
      <c r="E863" s="27" t="s">
        <v>2257</v>
      </c>
      <c r="F863" s="27" t="s">
        <v>650</v>
      </c>
      <c r="G863" s="27" t="s">
        <v>89</v>
      </c>
      <c r="H863" s="27" t="s">
        <v>71</v>
      </c>
      <c r="I863" s="26">
        <v>11</v>
      </c>
      <c r="J863" s="28">
        <v>8035.71</v>
      </c>
      <c r="K863" s="28">
        <f t="shared" si="856"/>
        <v>88392.81</v>
      </c>
      <c r="L863" s="28">
        <f t="shared" si="857"/>
        <v>88392.81</v>
      </c>
      <c r="M863" s="26"/>
      <c r="N863" s="26"/>
      <c r="O863" s="26" t="s">
        <v>46</v>
      </c>
      <c r="P863" s="25" t="s">
        <v>81</v>
      </c>
      <c r="Q863" s="29">
        <v>0</v>
      </c>
    </row>
    <row r="864" spans="1:17" ht="51.75">
      <c r="A864" s="25" t="s">
        <v>1545</v>
      </c>
      <c r="B864" s="26" t="s">
        <v>90</v>
      </c>
      <c r="C864" s="27" t="s">
        <v>499</v>
      </c>
      <c r="D864" s="27" t="s">
        <v>500</v>
      </c>
      <c r="E864" s="27" t="s">
        <v>2258</v>
      </c>
      <c r="F864" s="27" t="s">
        <v>651</v>
      </c>
      <c r="G864" s="27" t="s">
        <v>89</v>
      </c>
      <c r="H864" s="27" t="s">
        <v>71</v>
      </c>
      <c r="I864" s="26">
        <v>19</v>
      </c>
      <c r="J864" s="28">
        <v>8035.71</v>
      </c>
      <c r="K864" s="28">
        <f t="shared" si="856"/>
        <v>152678.49</v>
      </c>
      <c r="L864" s="28">
        <f t="shared" si="857"/>
        <v>152678.49</v>
      </c>
      <c r="M864" s="26"/>
      <c r="N864" s="26"/>
      <c r="O864" s="26" t="s">
        <v>46</v>
      </c>
      <c r="P864" s="25" t="s">
        <v>81</v>
      </c>
      <c r="Q864" s="29">
        <v>0</v>
      </c>
    </row>
    <row r="865" spans="1:17" ht="64.5">
      <c r="A865" s="25" t="s">
        <v>1545</v>
      </c>
      <c r="B865" s="26" t="s">
        <v>90</v>
      </c>
      <c r="C865" s="27" t="s">
        <v>499</v>
      </c>
      <c r="D865" s="27" t="s">
        <v>500</v>
      </c>
      <c r="E865" s="27" t="s">
        <v>2259</v>
      </c>
      <c r="F865" s="27" t="s">
        <v>652</v>
      </c>
      <c r="G865" s="27" t="s">
        <v>89</v>
      </c>
      <c r="H865" s="27" t="s">
        <v>71</v>
      </c>
      <c r="I865" s="26">
        <v>7</v>
      </c>
      <c r="J865" s="28">
        <v>8035.71</v>
      </c>
      <c r="K865" s="28">
        <f t="shared" si="856"/>
        <v>56249.97</v>
      </c>
      <c r="L865" s="28">
        <f t="shared" si="857"/>
        <v>56249.97</v>
      </c>
      <c r="M865" s="26"/>
      <c r="N865" s="26"/>
      <c r="O865" s="26" t="s">
        <v>46</v>
      </c>
      <c r="P865" s="25" t="s">
        <v>81</v>
      </c>
      <c r="Q865" s="29">
        <v>0</v>
      </c>
    </row>
    <row r="866" spans="1:17" ht="64.5">
      <c r="A866" s="25" t="s">
        <v>1545</v>
      </c>
      <c r="B866" s="26" t="s">
        <v>90</v>
      </c>
      <c r="C866" s="27" t="s">
        <v>499</v>
      </c>
      <c r="D866" s="27" t="s">
        <v>500</v>
      </c>
      <c r="E866" s="27" t="s">
        <v>2260</v>
      </c>
      <c r="F866" s="27" t="s">
        <v>653</v>
      </c>
      <c r="G866" s="27" t="s">
        <v>89</v>
      </c>
      <c r="H866" s="27" t="s">
        <v>71</v>
      </c>
      <c r="I866" s="26">
        <v>1</v>
      </c>
      <c r="J866" s="28">
        <v>8035.71</v>
      </c>
      <c r="K866" s="28">
        <f t="shared" ref="K866" si="888">I866*J866</f>
        <v>8035.71</v>
      </c>
      <c r="L866" s="28">
        <f t="shared" ref="L866" si="889">K866</f>
        <v>8035.71</v>
      </c>
      <c r="M866" s="26"/>
      <c r="N866" s="26"/>
      <c r="O866" s="26" t="s">
        <v>46</v>
      </c>
      <c r="P866" s="25" t="s">
        <v>82</v>
      </c>
      <c r="Q866" s="29">
        <v>0</v>
      </c>
    </row>
    <row r="867" spans="1:17" ht="64.5">
      <c r="A867" s="25" t="s">
        <v>1545</v>
      </c>
      <c r="B867" s="26" t="s">
        <v>90</v>
      </c>
      <c r="C867" s="27" t="s">
        <v>499</v>
      </c>
      <c r="D867" s="27" t="s">
        <v>500</v>
      </c>
      <c r="E867" s="27" t="s">
        <v>2261</v>
      </c>
      <c r="F867" s="27" t="s">
        <v>654</v>
      </c>
      <c r="G867" s="27" t="s">
        <v>89</v>
      </c>
      <c r="H867" s="27" t="s">
        <v>71</v>
      </c>
      <c r="I867" s="26">
        <v>3</v>
      </c>
      <c r="J867" s="28">
        <v>8035.71</v>
      </c>
      <c r="K867" s="28">
        <f t="shared" ref="K867" si="890">I867*J867</f>
        <v>24107.13</v>
      </c>
      <c r="L867" s="28">
        <f t="shared" ref="L867" si="891">K867</f>
        <v>24107.13</v>
      </c>
      <c r="M867" s="26"/>
      <c r="N867" s="26"/>
      <c r="O867" s="26" t="s">
        <v>46</v>
      </c>
      <c r="P867" s="25" t="s">
        <v>82</v>
      </c>
      <c r="Q867" s="29">
        <v>0</v>
      </c>
    </row>
    <row r="868" spans="1:17" ht="64.5">
      <c r="A868" s="25" t="s">
        <v>1545</v>
      </c>
      <c r="B868" s="26" t="s">
        <v>90</v>
      </c>
      <c r="C868" s="27" t="s">
        <v>499</v>
      </c>
      <c r="D868" s="27" t="s">
        <v>500</v>
      </c>
      <c r="E868" s="27" t="s">
        <v>2262</v>
      </c>
      <c r="F868" s="27" t="s">
        <v>655</v>
      </c>
      <c r="G868" s="27" t="s">
        <v>89</v>
      </c>
      <c r="H868" s="27" t="s">
        <v>71</v>
      </c>
      <c r="I868" s="26">
        <v>1</v>
      </c>
      <c r="J868" s="28">
        <v>8035.71</v>
      </c>
      <c r="K868" s="28">
        <f t="shared" si="856"/>
        <v>8035.71</v>
      </c>
      <c r="L868" s="28">
        <f t="shared" si="857"/>
        <v>8035.71</v>
      </c>
      <c r="M868" s="26"/>
      <c r="N868" s="26"/>
      <c r="O868" s="26" t="s">
        <v>46</v>
      </c>
      <c r="P868" s="25" t="s">
        <v>82</v>
      </c>
      <c r="Q868" s="29">
        <v>0</v>
      </c>
    </row>
    <row r="869" spans="1:17" ht="51.75">
      <c r="A869" s="25" t="s">
        <v>1545</v>
      </c>
      <c r="B869" s="26" t="s">
        <v>90</v>
      </c>
      <c r="C869" s="27" t="s">
        <v>499</v>
      </c>
      <c r="D869" s="27" t="s">
        <v>500</v>
      </c>
      <c r="E869" s="27" t="s">
        <v>2263</v>
      </c>
      <c r="F869" s="27" t="s">
        <v>656</v>
      </c>
      <c r="G869" s="27" t="s">
        <v>89</v>
      </c>
      <c r="H869" s="27" t="s">
        <v>71</v>
      </c>
      <c r="I869" s="26">
        <v>4</v>
      </c>
      <c r="J869" s="28">
        <v>8035.71</v>
      </c>
      <c r="K869" s="28">
        <f t="shared" si="856"/>
        <v>32142.84</v>
      </c>
      <c r="L869" s="28">
        <f t="shared" si="857"/>
        <v>32142.84</v>
      </c>
      <c r="M869" s="26"/>
      <c r="N869" s="26"/>
      <c r="O869" s="26" t="s">
        <v>46</v>
      </c>
      <c r="P869" s="25" t="s">
        <v>83</v>
      </c>
      <c r="Q869" s="29">
        <v>0</v>
      </c>
    </row>
    <row r="870" spans="1:17" ht="51.75">
      <c r="A870" s="25" t="s">
        <v>1545</v>
      </c>
      <c r="B870" s="26" t="s">
        <v>90</v>
      </c>
      <c r="C870" s="27" t="s">
        <v>499</v>
      </c>
      <c r="D870" s="27" t="s">
        <v>500</v>
      </c>
      <c r="E870" s="27" t="s">
        <v>2264</v>
      </c>
      <c r="F870" s="27" t="s">
        <v>657</v>
      </c>
      <c r="G870" s="27" t="s">
        <v>89</v>
      </c>
      <c r="H870" s="27" t="s">
        <v>71</v>
      </c>
      <c r="I870" s="26">
        <v>8</v>
      </c>
      <c r="J870" s="28">
        <v>8035.71</v>
      </c>
      <c r="K870" s="28">
        <f t="shared" si="856"/>
        <v>64285.68</v>
      </c>
      <c r="L870" s="28">
        <f t="shared" si="857"/>
        <v>64285.68</v>
      </c>
      <c r="M870" s="26"/>
      <c r="N870" s="26"/>
      <c r="O870" s="26" t="s">
        <v>46</v>
      </c>
      <c r="P870" s="25" t="s">
        <v>83</v>
      </c>
      <c r="Q870" s="29">
        <v>0</v>
      </c>
    </row>
    <row r="871" spans="1:17" ht="51.75">
      <c r="A871" s="25" t="s">
        <v>1545</v>
      </c>
      <c r="B871" s="26" t="s">
        <v>90</v>
      </c>
      <c r="C871" s="27" t="s">
        <v>499</v>
      </c>
      <c r="D871" s="27" t="s">
        <v>500</v>
      </c>
      <c r="E871" s="27" t="s">
        <v>2265</v>
      </c>
      <c r="F871" s="27" t="s">
        <v>658</v>
      </c>
      <c r="G871" s="27" t="s">
        <v>89</v>
      </c>
      <c r="H871" s="27" t="s">
        <v>71</v>
      </c>
      <c r="I871" s="26">
        <v>3</v>
      </c>
      <c r="J871" s="28">
        <v>8035.71</v>
      </c>
      <c r="K871" s="28">
        <f t="shared" si="856"/>
        <v>24107.13</v>
      </c>
      <c r="L871" s="28">
        <f t="shared" si="857"/>
        <v>24107.13</v>
      </c>
      <c r="M871" s="26"/>
      <c r="N871" s="26"/>
      <c r="O871" s="26" t="s">
        <v>46</v>
      </c>
      <c r="P871" s="25" t="s">
        <v>83</v>
      </c>
      <c r="Q871" s="29">
        <v>0</v>
      </c>
    </row>
    <row r="872" spans="1:17" ht="64.5">
      <c r="A872" s="25" t="s">
        <v>1545</v>
      </c>
      <c r="B872" s="26" t="s">
        <v>90</v>
      </c>
      <c r="C872" s="27" t="s">
        <v>499</v>
      </c>
      <c r="D872" s="27" t="s">
        <v>500</v>
      </c>
      <c r="E872" s="27" t="s">
        <v>2266</v>
      </c>
      <c r="F872" s="27" t="s">
        <v>659</v>
      </c>
      <c r="G872" s="27" t="s">
        <v>89</v>
      </c>
      <c r="H872" s="27" t="s">
        <v>71</v>
      </c>
      <c r="I872" s="26">
        <v>8</v>
      </c>
      <c r="J872" s="28">
        <v>8035.71</v>
      </c>
      <c r="K872" s="28">
        <f t="shared" si="856"/>
        <v>64285.68</v>
      </c>
      <c r="L872" s="28">
        <f t="shared" si="857"/>
        <v>64285.68</v>
      </c>
      <c r="M872" s="26"/>
      <c r="N872" s="26"/>
      <c r="O872" s="26" t="s">
        <v>46</v>
      </c>
      <c r="P872" s="25" t="s">
        <v>83</v>
      </c>
      <c r="Q872" s="29">
        <v>0</v>
      </c>
    </row>
    <row r="873" spans="1:17" ht="51.75">
      <c r="A873" s="25" t="s">
        <v>1545</v>
      </c>
      <c r="B873" s="26" t="s">
        <v>90</v>
      </c>
      <c r="C873" s="27" t="s">
        <v>499</v>
      </c>
      <c r="D873" s="27" t="s">
        <v>500</v>
      </c>
      <c r="E873" s="27" t="s">
        <v>2267</v>
      </c>
      <c r="F873" s="27" t="s">
        <v>660</v>
      </c>
      <c r="G873" s="27" t="s">
        <v>89</v>
      </c>
      <c r="H873" s="27" t="s">
        <v>71</v>
      </c>
      <c r="I873" s="26">
        <v>9</v>
      </c>
      <c r="J873" s="28">
        <v>8035.71</v>
      </c>
      <c r="K873" s="28">
        <f t="shared" si="856"/>
        <v>72321.39</v>
      </c>
      <c r="L873" s="28">
        <f t="shared" si="857"/>
        <v>72321.39</v>
      </c>
      <c r="M873" s="26"/>
      <c r="N873" s="26"/>
      <c r="O873" s="26" t="s">
        <v>46</v>
      </c>
      <c r="P873" s="25" t="s">
        <v>84</v>
      </c>
      <c r="Q873" s="29">
        <v>0</v>
      </c>
    </row>
    <row r="874" spans="1:17" ht="51.75">
      <c r="A874" s="25" t="s">
        <v>1545</v>
      </c>
      <c r="B874" s="26" t="s">
        <v>90</v>
      </c>
      <c r="C874" s="27" t="s">
        <v>499</v>
      </c>
      <c r="D874" s="27" t="s">
        <v>500</v>
      </c>
      <c r="E874" s="27" t="s">
        <v>2268</v>
      </c>
      <c r="F874" s="27" t="s">
        <v>661</v>
      </c>
      <c r="G874" s="27" t="s">
        <v>89</v>
      </c>
      <c r="H874" s="27" t="s">
        <v>71</v>
      </c>
      <c r="I874" s="26">
        <v>4</v>
      </c>
      <c r="J874" s="28">
        <v>8035.71</v>
      </c>
      <c r="K874" s="28">
        <f t="shared" si="856"/>
        <v>32142.84</v>
      </c>
      <c r="L874" s="28">
        <f t="shared" si="857"/>
        <v>32142.84</v>
      </c>
      <c r="M874" s="26"/>
      <c r="N874" s="26"/>
      <c r="O874" s="26" t="s">
        <v>46</v>
      </c>
      <c r="P874" s="25" t="s">
        <v>84</v>
      </c>
      <c r="Q874" s="29">
        <v>0</v>
      </c>
    </row>
    <row r="875" spans="1:17" ht="51.75">
      <c r="A875" s="25" t="s">
        <v>1545</v>
      </c>
      <c r="B875" s="26" t="s">
        <v>90</v>
      </c>
      <c r="C875" s="27" t="s">
        <v>499</v>
      </c>
      <c r="D875" s="27" t="s">
        <v>500</v>
      </c>
      <c r="E875" s="27" t="s">
        <v>2269</v>
      </c>
      <c r="F875" s="27" t="s">
        <v>662</v>
      </c>
      <c r="G875" s="27" t="s">
        <v>89</v>
      </c>
      <c r="H875" s="27" t="s">
        <v>71</v>
      </c>
      <c r="I875" s="26">
        <v>9</v>
      </c>
      <c r="J875" s="28">
        <v>8035.71</v>
      </c>
      <c r="K875" s="28">
        <f t="shared" si="856"/>
        <v>72321.39</v>
      </c>
      <c r="L875" s="28">
        <f t="shared" si="857"/>
        <v>72321.39</v>
      </c>
      <c r="M875" s="26"/>
      <c r="N875" s="26"/>
      <c r="O875" s="26" t="s">
        <v>46</v>
      </c>
      <c r="P875" s="25" t="s">
        <v>84</v>
      </c>
      <c r="Q875" s="29">
        <v>0</v>
      </c>
    </row>
    <row r="876" spans="1:17" ht="64.5">
      <c r="A876" s="25" t="s">
        <v>1545</v>
      </c>
      <c r="B876" s="26" t="s">
        <v>90</v>
      </c>
      <c r="C876" s="27" t="s">
        <v>499</v>
      </c>
      <c r="D876" s="27" t="s">
        <v>500</v>
      </c>
      <c r="E876" s="27" t="s">
        <v>2270</v>
      </c>
      <c r="F876" s="27" t="s">
        <v>663</v>
      </c>
      <c r="G876" s="27" t="s">
        <v>89</v>
      </c>
      <c r="H876" s="27" t="s">
        <v>71</v>
      </c>
      <c r="I876" s="26">
        <v>5</v>
      </c>
      <c r="J876" s="28">
        <v>8035.71</v>
      </c>
      <c r="K876" s="28">
        <f t="shared" si="856"/>
        <v>40178.550000000003</v>
      </c>
      <c r="L876" s="28">
        <f t="shared" si="857"/>
        <v>40178.550000000003</v>
      </c>
      <c r="M876" s="26"/>
      <c r="N876" s="26"/>
      <c r="O876" s="26" t="s">
        <v>46</v>
      </c>
      <c r="P876" s="25" t="s">
        <v>85</v>
      </c>
      <c r="Q876" s="29">
        <v>0</v>
      </c>
    </row>
    <row r="877" spans="1:17" ht="51.75">
      <c r="A877" s="25" t="s">
        <v>1545</v>
      </c>
      <c r="B877" s="26" t="s">
        <v>90</v>
      </c>
      <c r="C877" s="27" t="s">
        <v>499</v>
      </c>
      <c r="D877" s="27" t="s">
        <v>500</v>
      </c>
      <c r="E877" s="27" t="s">
        <v>2271</v>
      </c>
      <c r="F877" s="27" t="s">
        <v>664</v>
      </c>
      <c r="G877" s="27" t="s">
        <v>89</v>
      </c>
      <c r="H877" s="27" t="s">
        <v>71</v>
      </c>
      <c r="I877" s="26">
        <v>1</v>
      </c>
      <c r="J877" s="28">
        <v>8035.71</v>
      </c>
      <c r="K877" s="28">
        <f t="shared" ref="K877" si="892">I877*J877</f>
        <v>8035.71</v>
      </c>
      <c r="L877" s="28">
        <f t="shared" ref="L877" si="893">K877</f>
        <v>8035.71</v>
      </c>
      <c r="M877" s="26"/>
      <c r="N877" s="26"/>
      <c r="O877" s="26" t="s">
        <v>46</v>
      </c>
      <c r="P877" s="25" t="s">
        <v>87</v>
      </c>
      <c r="Q877" s="29">
        <v>0</v>
      </c>
    </row>
    <row r="878" spans="1:17" ht="60" customHeight="1">
      <c r="A878" s="25" t="s">
        <v>1545</v>
      </c>
      <c r="B878" s="26" t="s">
        <v>90</v>
      </c>
      <c r="C878" s="27" t="s">
        <v>499</v>
      </c>
      <c r="D878" s="27" t="s">
        <v>500</v>
      </c>
      <c r="E878" s="27" t="s">
        <v>3924</v>
      </c>
      <c r="F878" s="27" t="s">
        <v>3925</v>
      </c>
      <c r="G878" s="27" t="s">
        <v>89</v>
      </c>
      <c r="H878" s="27" t="s">
        <v>71</v>
      </c>
      <c r="I878" s="26">
        <v>3</v>
      </c>
      <c r="J878" s="28">
        <v>4464.28</v>
      </c>
      <c r="K878" s="28">
        <f t="shared" ref="K878" si="894">I878*J878</f>
        <v>13392.84</v>
      </c>
      <c r="L878" s="28">
        <f t="shared" ref="L878" si="895">K878</f>
        <v>13392.84</v>
      </c>
      <c r="M878" s="74"/>
      <c r="N878" s="74"/>
      <c r="O878" s="26" t="s">
        <v>96</v>
      </c>
      <c r="P878" s="25">
        <v>191010000</v>
      </c>
      <c r="Q878" s="29">
        <v>0</v>
      </c>
    </row>
    <row r="879" spans="1:17" ht="51.75">
      <c r="A879" s="25" t="s">
        <v>1545</v>
      </c>
      <c r="B879" s="26" t="s">
        <v>90</v>
      </c>
      <c r="C879" s="27" t="s">
        <v>499</v>
      </c>
      <c r="D879" s="27" t="s">
        <v>500</v>
      </c>
      <c r="E879" s="27" t="s">
        <v>2272</v>
      </c>
      <c r="F879" s="27" t="s">
        <v>665</v>
      </c>
      <c r="G879" s="27" t="s">
        <v>89</v>
      </c>
      <c r="H879" s="27" t="s">
        <v>71</v>
      </c>
      <c r="I879" s="26">
        <v>21</v>
      </c>
      <c r="J879" s="28">
        <v>8035.71</v>
      </c>
      <c r="K879" s="28">
        <f t="shared" si="856"/>
        <v>168749.91</v>
      </c>
      <c r="L879" s="28">
        <f t="shared" si="857"/>
        <v>168749.91</v>
      </c>
      <c r="M879" s="26"/>
      <c r="N879" s="26"/>
      <c r="O879" s="26" t="s">
        <v>46</v>
      </c>
      <c r="P879" s="25" t="s">
        <v>87</v>
      </c>
      <c r="Q879" s="29">
        <v>0</v>
      </c>
    </row>
    <row r="880" spans="1:17" ht="42" customHeight="1">
      <c r="A880" s="25" t="s">
        <v>1545</v>
      </c>
      <c r="B880" s="26" t="s">
        <v>90</v>
      </c>
      <c r="C880" s="27" t="s">
        <v>499</v>
      </c>
      <c r="D880" s="27" t="s">
        <v>500</v>
      </c>
      <c r="E880" s="27" t="s">
        <v>3800</v>
      </c>
      <c r="F880" s="27" t="s">
        <v>3801</v>
      </c>
      <c r="G880" s="27" t="s">
        <v>89</v>
      </c>
      <c r="H880" s="27" t="s">
        <v>71</v>
      </c>
      <c r="I880" s="51">
        <v>4</v>
      </c>
      <c r="J880" s="28">
        <v>8035.71</v>
      </c>
      <c r="K880" s="28">
        <f t="shared" ref="K880" si="896">I880*J880</f>
        <v>32142.84</v>
      </c>
      <c r="L880" s="28">
        <f t="shared" ref="L880" si="897">K880</f>
        <v>32142.84</v>
      </c>
      <c r="M880" s="56"/>
      <c r="N880" s="56"/>
      <c r="O880" s="26" t="s">
        <v>39</v>
      </c>
      <c r="P880" s="25">
        <v>351810000</v>
      </c>
      <c r="Q880" s="29">
        <v>0</v>
      </c>
    </row>
    <row r="881" spans="1:17" ht="64.5">
      <c r="A881" s="25" t="s">
        <v>1545</v>
      </c>
      <c r="B881" s="26" t="s">
        <v>90</v>
      </c>
      <c r="C881" s="27" t="s">
        <v>499</v>
      </c>
      <c r="D881" s="27" t="s">
        <v>500</v>
      </c>
      <c r="E881" s="27" t="s">
        <v>2273</v>
      </c>
      <c r="F881" s="27" t="s">
        <v>666</v>
      </c>
      <c r="G881" s="27" t="s">
        <v>89</v>
      </c>
      <c r="H881" s="27" t="s">
        <v>71</v>
      </c>
      <c r="I881" s="26">
        <v>6</v>
      </c>
      <c r="J881" s="28">
        <v>8035.71</v>
      </c>
      <c r="K881" s="28">
        <f t="shared" si="856"/>
        <v>48214.26</v>
      </c>
      <c r="L881" s="28">
        <f t="shared" si="857"/>
        <v>48214.26</v>
      </c>
      <c r="M881" s="26"/>
      <c r="N881" s="26"/>
      <c r="O881" s="26" t="s">
        <v>46</v>
      </c>
      <c r="P881" s="25" t="s">
        <v>87</v>
      </c>
      <c r="Q881" s="29">
        <v>0</v>
      </c>
    </row>
    <row r="882" spans="1:17" ht="51.75">
      <c r="A882" s="25" t="s">
        <v>1545</v>
      </c>
      <c r="B882" s="26" t="s">
        <v>90</v>
      </c>
      <c r="C882" s="27" t="s">
        <v>499</v>
      </c>
      <c r="D882" s="27" t="s">
        <v>500</v>
      </c>
      <c r="E882" s="27" t="s">
        <v>2771</v>
      </c>
      <c r="F882" s="27" t="s">
        <v>2772</v>
      </c>
      <c r="G882" s="27" t="s">
        <v>89</v>
      </c>
      <c r="H882" s="27" t="s">
        <v>71</v>
      </c>
      <c r="I882" s="26">
        <v>2</v>
      </c>
      <c r="J882" s="28">
        <v>8035.71</v>
      </c>
      <c r="K882" s="28">
        <f t="shared" ref="K882" si="898">I882*J882</f>
        <v>16071.42</v>
      </c>
      <c r="L882" s="28">
        <f t="shared" ref="L882" si="899">K882</f>
        <v>16071.42</v>
      </c>
      <c r="M882" s="26"/>
      <c r="N882" s="26"/>
      <c r="O882" s="26" t="s">
        <v>46</v>
      </c>
      <c r="P882" s="25">
        <v>231010000</v>
      </c>
      <c r="Q882" s="29">
        <v>0</v>
      </c>
    </row>
    <row r="883" spans="1:17" ht="51.75">
      <c r="A883" s="25" t="s">
        <v>1545</v>
      </c>
      <c r="B883" s="26" t="s">
        <v>90</v>
      </c>
      <c r="C883" s="27" t="s">
        <v>499</v>
      </c>
      <c r="D883" s="27" t="s">
        <v>500</v>
      </c>
      <c r="E883" s="27" t="s">
        <v>2773</v>
      </c>
      <c r="F883" s="27" t="s">
        <v>2774</v>
      </c>
      <c r="G883" s="27" t="s">
        <v>89</v>
      </c>
      <c r="H883" s="27" t="s">
        <v>71</v>
      </c>
      <c r="I883" s="26">
        <v>1</v>
      </c>
      <c r="J883" s="28">
        <v>8035.71</v>
      </c>
      <c r="K883" s="28">
        <f t="shared" ref="K883:K884" si="900">I883*J883</f>
        <v>8035.71</v>
      </c>
      <c r="L883" s="28">
        <f t="shared" ref="L883:L884" si="901">K883</f>
        <v>8035.71</v>
      </c>
      <c r="M883" s="26"/>
      <c r="N883" s="26"/>
      <c r="O883" s="26" t="s">
        <v>46</v>
      </c>
      <c r="P883" s="25">
        <v>231010000</v>
      </c>
      <c r="Q883" s="29">
        <v>0</v>
      </c>
    </row>
    <row r="884" spans="1:17" ht="64.5">
      <c r="A884" s="25" t="s">
        <v>1545</v>
      </c>
      <c r="B884" s="26" t="s">
        <v>90</v>
      </c>
      <c r="C884" s="27" t="s">
        <v>499</v>
      </c>
      <c r="D884" s="27" t="s">
        <v>500</v>
      </c>
      <c r="E884" s="27" t="s">
        <v>2775</v>
      </c>
      <c r="F884" s="27" t="s">
        <v>2776</v>
      </c>
      <c r="G884" s="27" t="s">
        <v>89</v>
      </c>
      <c r="H884" s="27" t="s">
        <v>71</v>
      </c>
      <c r="I884" s="26">
        <v>2</v>
      </c>
      <c r="J884" s="28">
        <v>8035.71</v>
      </c>
      <c r="K884" s="28">
        <f t="shared" si="900"/>
        <v>16071.42</v>
      </c>
      <c r="L884" s="28">
        <f t="shared" si="901"/>
        <v>16071.42</v>
      </c>
      <c r="M884" s="26"/>
      <c r="N884" s="26"/>
      <c r="O884" s="26" t="s">
        <v>46</v>
      </c>
      <c r="P884" s="25">
        <v>231010000</v>
      </c>
      <c r="Q884" s="29">
        <v>0</v>
      </c>
    </row>
    <row r="885" spans="1:17" ht="51.75">
      <c r="A885" s="25" t="s">
        <v>1545</v>
      </c>
      <c r="B885" s="26" t="s">
        <v>90</v>
      </c>
      <c r="C885" s="27" t="s">
        <v>499</v>
      </c>
      <c r="D885" s="27" t="s">
        <v>500</v>
      </c>
      <c r="E885" s="27" t="s">
        <v>3503</v>
      </c>
      <c r="F885" s="27" t="s">
        <v>3504</v>
      </c>
      <c r="G885" s="27" t="s">
        <v>89</v>
      </c>
      <c r="H885" s="27" t="s">
        <v>71</v>
      </c>
      <c r="I885" s="26">
        <v>11</v>
      </c>
      <c r="J885" s="28">
        <v>8035.71</v>
      </c>
      <c r="K885" s="28">
        <f t="shared" ref="K885" si="902">I885*J885</f>
        <v>88392.81</v>
      </c>
      <c r="L885" s="28">
        <f t="shared" ref="L885" si="903">K885</f>
        <v>88392.81</v>
      </c>
      <c r="M885" s="26"/>
      <c r="N885" s="26"/>
      <c r="O885" s="26" t="s">
        <v>46</v>
      </c>
      <c r="P885" s="25">
        <v>311010000</v>
      </c>
      <c r="Q885" s="29">
        <v>0</v>
      </c>
    </row>
    <row r="886" spans="1:17" ht="54.75" customHeight="1">
      <c r="A886" s="25" t="s">
        <v>1545</v>
      </c>
      <c r="B886" s="26" t="s">
        <v>90</v>
      </c>
      <c r="C886" s="27" t="s">
        <v>499</v>
      </c>
      <c r="D886" s="27" t="s">
        <v>500</v>
      </c>
      <c r="E886" s="27" t="s">
        <v>3937</v>
      </c>
      <c r="F886" s="27" t="s">
        <v>3938</v>
      </c>
      <c r="G886" s="27" t="s">
        <v>89</v>
      </c>
      <c r="H886" s="27" t="s">
        <v>71</v>
      </c>
      <c r="I886" s="26">
        <v>1</v>
      </c>
      <c r="J886" s="28">
        <v>8035.71</v>
      </c>
      <c r="K886" s="28">
        <f t="shared" ref="K886" si="904">I886*J886</f>
        <v>8035.71</v>
      </c>
      <c r="L886" s="28">
        <f t="shared" ref="L886" si="905">K886</f>
        <v>8035.71</v>
      </c>
      <c r="M886" s="74"/>
      <c r="N886" s="74"/>
      <c r="O886" s="26" t="s">
        <v>96</v>
      </c>
      <c r="P886" s="25">
        <v>191010000</v>
      </c>
      <c r="Q886" s="29">
        <v>0</v>
      </c>
    </row>
    <row r="887" spans="1:17" ht="39">
      <c r="A887" s="25" t="s">
        <v>1545</v>
      </c>
      <c r="B887" s="26" t="s">
        <v>90</v>
      </c>
      <c r="C887" s="27" t="s">
        <v>2222</v>
      </c>
      <c r="D887" s="27" t="s">
        <v>501</v>
      </c>
      <c r="E887" s="27" t="s">
        <v>2274</v>
      </c>
      <c r="F887" s="27" t="s">
        <v>667</v>
      </c>
      <c r="G887" s="27" t="s">
        <v>89</v>
      </c>
      <c r="H887" s="27" t="s">
        <v>71</v>
      </c>
      <c r="I887" s="26">
        <v>9</v>
      </c>
      <c r="J887" s="28">
        <v>35714.28</v>
      </c>
      <c r="K887" s="28">
        <f t="shared" si="856"/>
        <v>321428.52</v>
      </c>
      <c r="L887" s="28">
        <f t="shared" si="857"/>
        <v>321428.52</v>
      </c>
      <c r="M887" s="26"/>
      <c r="N887" s="26"/>
      <c r="O887" s="26" t="s">
        <v>46</v>
      </c>
      <c r="P887" s="25" t="s">
        <v>25</v>
      </c>
      <c r="Q887" s="29">
        <v>0</v>
      </c>
    </row>
    <row r="888" spans="1:17" ht="39">
      <c r="A888" s="25" t="s">
        <v>1545</v>
      </c>
      <c r="B888" s="26" t="s">
        <v>90</v>
      </c>
      <c r="C888" s="27" t="s">
        <v>2222</v>
      </c>
      <c r="D888" s="27" t="s">
        <v>501</v>
      </c>
      <c r="E888" s="27" t="s">
        <v>2275</v>
      </c>
      <c r="F888" s="27" t="s">
        <v>668</v>
      </c>
      <c r="G888" s="27" t="s">
        <v>89</v>
      </c>
      <c r="H888" s="27" t="s">
        <v>71</v>
      </c>
      <c r="I888" s="26">
        <v>4</v>
      </c>
      <c r="J888" s="28">
        <v>35714.28</v>
      </c>
      <c r="K888" s="28">
        <f t="shared" si="856"/>
        <v>142857.12</v>
      </c>
      <c r="L888" s="28">
        <f t="shared" si="857"/>
        <v>142857.12</v>
      </c>
      <c r="M888" s="26"/>
      <c r="N888" s="26"/>
      <c r="O888" s="26" t="s">
        <v>46</v>
      </c>
      <c r="P888" s="25" t="s">
        <v>25</v>
      </c>
      <c r="Q888" s="29">
        <v>0</v>
      </c>
    </row>
    <row r="889" spans="1:17" ht="39">
      <c r="A889" s="25" t="s">
        <v>1545</v>
      </c>
      <c r="B889" s="26" t="s">
        <v>90</v>
      </c>
      <c r="C889" s="27" t="s">
        <v>2222</v>
      </c>
      <c r="D889" s="27" t="s">
        <v>501</v>
      </c>
      <c r="E889" s="27" t="s">
        <v>2276</v>
      </c>
      <c r="F889" s="27" t="s">
        <v>669</v>
      </c>
      <c r="G889" s="27" t="s">
        <v>89</v>
      </c>
      <c r="H889" s="27" t="s">
        <v>71</v>
      </c>
      <c r="I889" s="26">
        <v>1</v>
      </c>
      <c r="J889" s="28">
        <v>35714.28</v>
      </c>
      <c r="K889" s="28">
        <f t="shared" si="856"/>
        <v>35714.28</v>
      </c>
      <c r="L889" s="28">
        <f t="shared" si="857"/>
        <v>35714.28</v>
      </c>
      <c r="M889" s="26"/>
      <c r="N889" s="26"/>
      <c r="O889" s="26" t="s">
        <v>46</v>
      </c>
      <c r="P889" s="25" t="s">
        <v>764</v>
      </c>
      <c r="Q889" s="29">
        <v>0</v>
      </c>
    </row>
    <row r="890" spans="1:17" ht="39">
      <c r="A890" s="25" t="s">
        <v>1545</v>
      </c>
      <c r="B890" s="26" t="s">
        <v>90</v>
      </c>
      <c r="C890" s="27" t="s">
        <v>2222</v>
      </c>
      <c r="D890" s="27" t="s">
        <v>501</v>
      </c>
      <c r="E890" s="27" t="s">
        <v>2277</v>
      </c>
      <c r="F890" s="27" t="s">
        <v>670</v>
      </c>
      <c r="G890" s="27" t="s">
        <v>89</v>
      </c>
      <c r="H890" s="27" t="s">
        <v>71</v>
      </c>
      <c r="I890" s="26">
        <v>1</v>
      </c>
      <c r="J890" s="28">
        <v>35714.28</v>
      </c>
      <c r="K890" s="28">
        <f t="shared" si="856"/>
        <v>35714.28</v>
      </c>
      <c r="L890" s="28">
        <f t="shared" si="857"/>
        <v>35714.28</v>
      </c>
      <c r="M890" s="26"/>
      <c r="N890" s="26"/>
      <c r="O890" s="26" t="s">
        <v>46</v>
      </c>
      <c r="P890" s="25" t="s">
        <v>764</v>
      </c>
      <c r="Q890" s="29">
        <v>0</v>
      </c>
    </row>
    <row r="891" spans="1:17" ht="39">
      <c r="A891" s="25" t="s">
        <v>1545</v>
      </c>
      <c r="B891" s="26" t="s">
        <v>90</v>
      </c>
      <c r="C891" s="27" t="s">
        <v>2222</v>
      </c>
      <c r="D891" s="27" t="s">
        <v>501</v>
      </c>
      <c r="E891" s="27" t="s">
        <v>2278</v>
      </c>
      <c r="F891" s="27" t="s">
        <v>671</v>
      </c>
      <c r="G891" s="27" t="s">
        <v>89</v>
      </c>
      <c r="H891" s="27" t="s">
        <v>71</v>
      </c>
      <c r="I891" s="26">
        <v>1</v>
      </c>
      <c r="J891" s="28">
        <v>35714.28</v>
      </c>
      <c r="K891" s="28">
        <f t="shared" si="856"/>
        <v>35714.28</v>
      </c>
      <c r="L891" s="28">
        <f t="shared" si="857"/>
        <v>35714.28</v>
      </c>
      <c r="M891" s="26"/>
      <c r="N891" s="26"/>
      <c r="O891" s="26" t="s">
        <v>46</v>
      </c>
      <c r="P891" s="25" t="s">
        <v>766</v>
      </c>
      <c r="Q891" s="29">
        <v>0</v>
      </c>
    </row>
    <row r="892" spans="1:17" ht="39">
      <c r="A892" s="25" t="s">
        <v>1545</v>
      </c>
      <c r="B892" s="26" t="s">
        <v>90</v>
      </c>
      <c r="C892" s="27" t="s">
        <v>2222</v>
      </c>
      <c r="D892" s="27" t="s">
        <v>501</v>
      </c>
      <c r="E892" s="27" t="s">
        <v>2279</v>
      </c>
      <c r="F892" s="27" t="s">
        <v>672</v>
      </c>
      <c r="G892" s="27" t="s">
        <v>89</v>
      </c>
      <c r="H892" s="27" t="s">
        <v>71</v>
      </c>
      <c r="I892" s="26">
        <v>1</v>
      </c>
      <c r="J892" s="28">
        <v>35714.28</v>
      </c>
      <c r="K892" s="28">
        <f t="shared" si="856"/>
        <v>35714.28</v>
      </c>
      <c r="L892" s="28">
        <f t="shared" si="857"/>
        <v>35714.28</v>
      </c>
      <c r="M892" s="26"/>
      <c r="N892" s="26"/>
      <c r="O892" s="26" t="s">
        <v>46</v>
      </c>
      <c r="P892" s="25" t="s">
        <v>766</v>
      </c>
      <c r="Q892" s="29">
        <v>0</v>
      </c>
    </row>
    <row r="893" spans="1:17" ht="39">
      <c r="A893" s="25" t="s">
        <v>1545</v>
      </c>
      <c r="B893" s="26" t="s">
        <v>90</v>
      </c>
      <c r="C893" s="27" t="s">
        <v>2222</v>
      </c>
      <c r="D893" s="27" t="s">
        <v>501</v>
      </c>
      <c r="E893" s="27" t="s">
        <v>2280</v>
      </c>
      <c r="F893" s="27" t="s">
        <v>673</v>
      </c>
      <c r="G893" s="27" t="s">
        <v>89</v>
      </c>
      <c r="H893" s="27" t="s">
        <v>71</v>
      </c>
      <c r="I893" s="26">
        <v>1</v>
      </c>
      <c r="J893" s="28">
        <v>35714.28</v>
      </c>
      <c r="K893" s="28">
        <f t="shared" si="856"/>
        <v>35714.28</v>
      </c>
      <c r="L893" s="28">
        <f t="shared" si="857"/>
        <v>35714.28</v>
      </c>
      <c r="M893" s="26"/>
      <c r="N893" s="26"/>
      <c r="O893" s="26" t="s">
        <v>46</v>
      </c>
      <c r="P893" s="25" t="s">
        <v>767</v>
      </c>
      <c r="Q893" s="29">
        <v>0</v>
      </c>
    </row>
    <row r="894" spans="1:17" ht="39">
      <c r="A894" s="25" t="s">
        <v>1545</v>
      </c>
      <c r="B894" s="26" t="s">
        <v>90</v>
      </c>
      <c r="C894" s="27" t="s">
        <v>2222</v>
      </c>
      <c r="D894" s="27" t="s">
        <v>501</v>
      </c>
      <c r="E894" s="27" t="s">
        <v>2281</v>
      </c>
      <c r="F894" s="27" t="s">
        <v>674</v>
      </c>
      <c r="G894" s="27" t="s">
        <v>89</v>
      </c>
      <c r="H894" s="27" t="s">
        <v>71</v>
      </c>
      <c r="I894" s="26">
        <v>1</v>
      </c>
      <c r="J894" s="28">
        <v>35714.28</v>
      </c>
      <c r="K894" s="28">
        <f t="shared" si="856"/>
        <v>35714.28</v>
      </c>
      <c r="L894" s="28">
        <f t="shared" si="857"/>
        <v>35714.28</v>
      </c>
      <c r="M894" s="26"/>
      <c r="N894" s="26"/>
      <c r="O894" s="26" t="s">
        <v>46</v>
      </c>
      <c r="P894" s="25" t="s">
        <v>767</v>
      </c>
      <c r="Q894" s="29">
        <v>0</v>
      </c>
    </row>
    <row r="895" spans="1:17" ht="39">
      <c r="A895" s="25" t="s">
        <v>1545</v>
      </c>
      <c r="B895" s="26" t="s">
        <v>90</v>
      </c>
      <c r="C895" s="27" t="s">
        <v>2222</v>
      </c>
      <c r="D895" s="27" t="s">
        <v>501</v>
      </c>
      <c r="E895" s="27" t="s">
        <v>2282</v>
      </c>
      <c r="F895" s="27" t="s">
        <v>675</v>
      </c>
      <c r="G895" s="27" t="s">
        <v>89</v>
      </c>
      <c r="H895" s="27" t="s">
        <v>71</v>
      </c>
      <c r="I895" s="26">
        <v>1</v>
      </c>
      <c r="J895" s="28">
        <v>35714.28</v>
      </c>
      <c r="K895" s="28">
        <f t="shared" si="856"/>
        <v>35714.28</v>
      </c>
      <c r="L895" s="28">
        <f t="shared" si="857"/>
        <v>35714.28</v>
      </c>
      <c r="M895" s="26"/>
      <c r="N895" s="26"/>
      <c r="O895" s="26" t="s">
        <v>46</v>
      </c>
      <c r="P895" s="25" t="s">
        <v>768</v>
      </c>
      <c r="Q895" s="29">
        <v>0</v>
      </c>
    </row>
    <row r="896" spans="1:17" ht="39">
      <c r="A896" s="25" t="s">
        <v>1545</v>
      </c>
      <c r="B896" s="26" t="s">
        <v>90</v>
      </c>
      <c r="C896" s="27" t="s">
        <v>2222</v>
      </c>
      <c r="D896" s="27" t="s">
        <v>501</v>
      </c>
      <c r="E896" s="27" t="s">
        <v>2283</v>
      </c>
      <c r="F896" s="27" t="s">
        <v>676</v>
      </c>
      <c r="G896" s="27" t="s">
        <v>89</v>
      </c>
      <c r="H896" s="27" t="s">
        <v>71</v>
      </c>
      <c r="I896" s="26">
        <v>1</v>
      </c>
      <c r="J896" s="28">
        <v>35714.28</v>
      </c>
      <c r="K896" s="28">
        <f t="shared" si="856"/>
        <v>35714.28</v>
      </c>
      <c r="L896" s="28">
        <f t="shared" si="857"/>
        <v>35714.28</v>
      </c>
      <c r="M896" s="26"/>
      <c r="N896" s="26"/>
      <c r="O896" s="26" t="s">
        <v>46</v>
      </c>
      <c r="P896" s="25" t="s">
        <v>768</v>
      </c>
      <c r="Q896" s="29">
        <v>0</v>
      </c>
    </row>
    <row r="897" spans="1:17" ht="39">
      <c r="A897" s="25" t="s">
        <v>1545</v>
      </c>
      <c r="B897" s="26" t="s">
        <v>90</v>
      </c>
      <c r="C897" s="27" t="s">
        <v>2222</v>
      </c>
      <c r="D897" s="27" t="s">
        <v>501</v>
      </c>
      <c r="E897" s="27" t="s">
        <v>2284</v>
      </c>
      <c r="F897" s="27" t="s">
        <v>677</v>
      </c>
      <c r="G897" s="27" t="s">
        <v>89</v>
      </c>
      <c r="H897" s="27" t="s">
        <v>71</v>
      </c>
      <c r="I897" s="26">
        <v>1</v>
      </c>
      <c r="J897" s="28">
        <v>35714.28</v>
      </c>
      <c r="K897" s="28">
        <f t="shared" si="856"/>
        <v>35714.28</v>
      </c>
      <c r="L897" s="28">
        <f t="shared" si="857"/>
        <v>35714.28</v>
      </c>
      <c r="M897" s="26"/>
      <c r="N897" s="26"/>
      <c r="O897" s="26" t="s">
        <v>46</v>
      </c>
      <c r="P897" s="25" t="s">
        <v>769</v>
      </c>
      <c r="Q897" s="29">
        <v>0</v>
      </c>
    </row>
    <row r="898" spans="1:17" ht="39">
      <c r="A898" s="25" t="s">
        <v>1545</v>
      </c>
      <c r="B898" s="26" t="s">
        <v>90</v>
      </c>
      <c r="C898" s="27" t="s">
        <v>2222</v>
      </c>
      <c r="D898" s="27" t="s">
        <v>501</v>
      </c>
      <c r="E898" s="27" t="s">
        <v>2285</v>
      </c>
      <c r="F898" s="27" t="s">
        <v>678</v>
      </c>
      <c r="G898" s="27" t="s">
        <v>89</v>
      </c>
      <c r="H898" s="27" t="s">
        <v>71</v>
      </c>
      <c r="I898" s="26">
        <v>1</v>
      </c>
      <c r="J898" s="28">
        <v>35714.28</v>
      </c>
      <c r="K898" s="28">
        <f t="shared" si="856"/>
        <v>35714.28</v>
      </c>
      <c r="L898" s="28">
        <f t="shared" si="857"/>
        <v>35714.28</v>
      </c>
      <c r="M898" s="26"/>
      <c r="N898" s="26"/>
      <c r="O898" s="26" t="s">
        <v>46</v>
      </c>
      <c r="P898" s="25" t="s">
        <v>769</v>
      </c>
      <c r="Q898" s="29">
        <v>0</v>
      </c>
    </row>
    <row r="899" spans="1:17" ht="39">
      <c r="A899" s="25" t="s">
        <v>1545</v>
      </c>
      <c r="B899" s="26" t="s">
        <v>90</v>
      </c>
      <c r="C899" s="27" t="s">
        <v>2222</v>
      </c>
      <c r="D899" s="27" t="s">
        <v>501</v>
      </c>
      <c r="E899" s="27" t="s">
        <v>2286</v>
      </c>
      <c r="F899" s="27" t="s">
        <v>679</v>
      </c>
      <c r="G899" s="27" t="s">
        <v>89</v>
      </c>
      <c r="H899" s="27" t="s">
        <v>71</v>
      </c>
      <c r="I899" s="26">
        <v>1</v>
      </c>
      <c r="J899" s="28">
        <v>35714.28</v>
      </c>
      <c r="K899" s="28">
        <f t="shared" si="856"/>
        <v>35714.28</v>
      </c>
      <c r="L899" s="28">
        <f t="shared" si="857"/>
        <v>35714.28</v>
      </c>
      <c r="M899" s="26"/>
      <c r="N899" s="26"/>
      <c r="O899" s="26" t="s">
        <v>46</v>
      </c>
      <c r="P899" s="25" t="s">
        <v>826</v>
      </c>
      <c r="Q899" s="29">
        <v>0</v>
      </c>
    </row>
    <row r="900" spans="1:17" ht="39">
      <c r="A900" s="25" t="s">
        <v>1545</v>
      </c>
      <c r="B900" s="26" t="s">
        <v>90</v>
      </c>
      <c r="C900" s="27" t="s">
        <v>2222</v>
      </c>
      <c r="D900" s="27" t="s">
        <v>501</v>
      </c>
      <c r="E900" s="27" t="s">
        <v>2287</v>
      </c>
      <c r="F900" s="27" t="s">
        <v>680</v>
      </c>
      <c r="G900" s="27" t="s">
        <v>89</v>
      </c>
      <c r="H900" s="27" t="s">
        <v>71</v>
      </c>
      <c r="I900" s="26">
        <v>1</v>
      </c>
      <c r="J900" s="28">
        <v>35714.28</v>
      </c>
      <c r="K900" s="28">
        <f t="shared" si="856"/>
        <v>35714.28</v>
      </c>
      <c r="L900" s="28">
        <f t="shared" si="857"/>
        <v>35714.28</v>
      </c>
      <c r="M900" s="26"/>
      <c r="N900" s="26"/>
      <c r="O900" s="26" t="s">
        <v>46</v>
      </c>
      <c r="P900" s="25" t="s">
        <v>770</v>
      </c>
      <c r="Q900" s="29">
        <v>0</v>
      </c>
    </row>
    <row r="901" spans="1:17" ht="39">
      <c r="A901" s="25" t="s">
        <v>1545</v>
      </c>
      <c r="B901" s="26" t="s">
        <v>90</v>
      </c>
      <c r="C901" s="27" t="s">
        <v>2222</v>
      </c>
      <c r="D901" s="27" t="s">
        <v>501</v>
      </c>
      <c r="E901" s="27" t="s">
        <v>2521</v>
      </c>
      <c r="F901" s="27" t="s">
        <v>2522</v>
      </c>
      <c r="G901" s="27" t="s">
        <v>89</v>
      </c>
      <c r="H901" s="27" t="s">
        <v>71</v>
      </c>
      <c r="I901" s="26">
        <v>1</v>
      </c>
      <c r="J901" s="28">
        <v>35714.28</v>
      </c>
      <c r="K901" s="28">
        <f t="shared" si="856"/>
        <v>35714.28</v>
      </c>
      <c r="L901" s="28">
        <f t="shared" si="857"/>
        <v>35714.28</v>
      </c>
      <c r="M901" s="26"/>
      <c r="N901" s="26"/>
      <c r="O901" s="26" t="s">
        <v>46</v>
      </c>
      <c r="P901" s="25" t="s">
        <v>770</v>
      </c>
      <c r="Q901" s="29">
        <v>0</v>
      </c>
    </row>
    <row r="902" spans="1:17" ht="51.75">
      <c r="A902" s="25" t="s">
        <v>1545</v>
      </c>
      <c r="B902" s="26" t="s">
        <v>90</v>
      </c>
      <c r="C902" s="27" t="s">
        <v>2222</v>
      </c>
      <c r="D902" s="27" t="s">
        <v>501</v>
      </c>
      <c r="E902" s="27" t="s">
        <v>2288</v>
      </c>
      <c r="F902" s="27" t="s">
        <v>681</v>
      </c>
      <c r="G902" s="27" t="s">
        <v>89</v>
      </c>
      <c r="H902" s="27" t="s">
        <v>71</v>
      </c>
      <c r="I902" s="26">
        <v>1</v>
      </c>
      <c r="J902" s="28">
        <v>35714.28</v>
      </c>
      <c r="K902" s="28">
        <f t="shared" si="856"/>
        <v>35714.28</v>
      </c>
      <c r="L902" s="28">
        <f t="shared" si="857"/>
        <v>35714.28</v>
      </c>
      <c r="M902" s="26"/>
      <c r="N902" s="26"/>
      <c r="O902" s="26" t="s">
        <v>46</v>
      </c>
      <c r="P902" s="25" t="s">
        <v>803</v>
      </c>
      <c r="Q902" s="29">
        <v>0</v>
      </c>
    </row>
    <row r="903" spans="1:17" ht="39">
      <c r="A903" s="25" t="s">
        <v>1545</v>
      </c>
      <c r="B903" s="26" t="s">
        <v>90</v>
      </c>
      <c r="C903" s="27" t="s">
        <v>2222</v>
      </c>
      <c r="D903" s="27" t="s">
        <v>501</v>
      </c>
      <c r="E903" s="27" t="s">
        <v>2289</v>
      </c>
      <c r="F903" s="27" t="s">
        <v>682</v>
      </c>
      <c r="G903" s="27" t="s">
        <v>89</v>
      </c>
      <c r="H903" s="27" t="s">
        <v>71</v>
      </c>
      <c r="I903" s="26">
        <v>1</v>
      </c>
      <c r="J903" s="28">
        <v>35714.28</v>
      </c>
      <c r="K903" s="28">
        <f t="shared" si="856"/>
        <v>35714.28</v>
      </c>
      <c r="L903" s="28">
        <f t="shared" si="857"/>
        <v>35714.28</v>
      </c>
      <c r="M903" s="26"/>
      <c r="N903" s="26"/>
      <c r="O903" s="26" t="s">
        <v>46</v>
      </c>
      <c r="P903" s="25" t="s">
        <v>771</v>
      </c>
      <c r="Q903" s="29">
        <v>0</v>
      </c>
    </row>
    <row r="904" spans="1:17" ht="39">
      <c r="A904" s="25" t="s">
        <v>1545</v>
      </c>
      <c r="B904" s="26" t="s">
        <v>90</v>
      </c>
      <c r="C904" s="27" t="s">
        <v>2222</v>
      </c>
      <c r="D904" s="27" t="s">
        <v>501</v>
      </c>
      <c r="E904" s="27" t="s">
        <v>2290</v>
      </c>
      <c r="F904" s="27" t="s">
        <v>683</v>
      </c>
      <c r="G904" s="27" t="s">
        <v>89</v>
      </c>
      <c r="H904" s="27" t="s">
        <v>71</v>
      </c>
      <c r="I904" s="26">
        <v>1</v>
      </c>
      <c r="J904" s="28">
        <v>35714.28</v>
      </c>
      <c r="K904" s="28">
        <f t="shared" si="856"/>
        <v>35714.28</v>
      </c>
      <c r="L904" s="28">
        <f t="shared" si="857"/>
        <v>35714.28</v>
      </c>
      <c r="M904" s="26"/>
      <c r="N904" s="26"/>
      <c r="O904" s="26" t="s">
        <v>46</v>
      </c>
      <c r="P904" s="25" t="s">
        <v>771</v>
      </c>
      <c r="Q904" s="29">
        <v>0</v>
      </c>
    </row>
    <row r="905" spans="1:17" ht="39">
      <c r="A905" s="25" t="s">
        <v>1545</v>
      </c>
      <c r="B905" s="26" t="s">
        <v>90</v>
      </c>
      <c r="C905" s="27" t="s">
        <v>2222</v>
      </c>
      <c r="D905" s="27" t="s">
        <v>501</v>
      </c>
      <c r="E905" s="27" t="s">
        <v>2291</v>
      </c>
      <c r="F905" s="27" t="s">
        <v>684</v>
      </c>
      <c r="G905" s="27" t="s">
        <v>89</v>
      </c>
      <c r="H905" s="27" t="s">
        <v>71</v>
      </c>
      <c r="I905" s="26">
        <v>1</v>
      </c>
      <c r="J905" s="28">
        <v>35714.28</v>
      </c>
      <c r="K905" s="28">
        <f t="shared" si="856"/>
        <v>35714.28</v>
      </c>
      <c r="L905" s="28">
        <f t="shared" si="857"/>
        <v>35714.28</v>
      </c>
      <c r="M905" s="26"/>
      <c r="N905" s="26"/>
      <c r="O905" s="26" t="s">
        <v>46</v>
      </c>
      <c r="P905" s="25" t="s">
        <v>772</v>
      </c>
      <c r="Q905" s="29">
        <v>0</v>
      </c>
    </row>
    <row r="906" spans="1:17" ht="39">
      <c r="A906" s="25" t="s">
        <v>1545</v>
      </c>
      <c r="B906" s="26" t="s">
        <v>90</v>
      </c>
      <c r="C906" s="27" t="s">
        <v>2222</v>
      </c>
      <c r="D906" s="27" t="s">
        <v>501</v>
      </c>
      <c r="E906" s="27" t="s">
        <v>2292</v>
      </c>
      <c r="F906" s="27" t="s">
        <v>685</v>
      </c>
      <c r="G906" s="27" t="s">
        <v>89</v>
      </c>
      <c r="H906" s="27" t="s">
        <v>71</v>
      </c>
      <c r="I906" s="26">
        <v>1</v>
      </c>
      <c r="J906" s="28">
        <v>35714.28</v>
      </c>
      <c r="K906" s="28">
        <f t="shared" ref="K906:K958" si="906">I906*J906</f>
        <v>35714.28</v>
      </c>
      <c r="L906" s="28">
        <f t="shared" ref="L906:L958" si="907">K906</f>
        <v>35714.28</v>
      </c>
      <c r="M906" s="26"/>
      <c r="N906" s="26"/>
      <c r="O906" s="26" t="s">
        <v>46</v>
      </c>
      <c r="P906" s="25" t="s">
        <v>772</v>
      </c>
      <c r="Q906" s="29">
        <v>0</v>
      </c>
    </row>
    <row r="907" spans="1:17" ht="39">
      <c r="A907" s="25" t="s">
        <v>1545</v>
      </c>
      <c r="B907" s="26" t="s">
        <v>90</v>
      </c>
      <c r="C907" s="27" t="s">
        <v>2222</v>
      </c>
      <c r="D907" s="27" t="s">
        <v>501</v>
      </c>
      <c r="E907" s="27" t="s">
        <v>2293</v>
      </c>
      <c r="F907" s="27" t="s">
        <v>686</v>
      </c>
      <c r="G907" s="27" t="s">
        <v>89</v>
      </c>
      <c r="H907" s="27" t="s">
        <v>71</v>
      </c>
      <c r="I907" s="26">
        <v>1</v>
      </c>
      <c r="J907" s="28">
        <v>35714.28</v>
      </c>
      <c r="K907" s="28">
        <f t="shared" si="906"/>
        <v>35714.28</v>
      </c>
      <c r="L907" s="28">
        <f t="shared" si="907"/>
        <v>35714.28</v>
      </c>
      <c r="M907" s="26"/>
      <c r="N907" s="26"/>
      <c r="O907" s="26" t="s">
        <v>46</v>
      </c>
      <c r="P907" s="25" t="s">
        <v>224</v>
      </c>
      <c r="Q907" s="29">
        <v>0</v>
      </c>
    </row>
    <row r="908" spans="1:17" ht="39">
      <c r="A908" s="25" t="s">
        <v>1545</v>
      </c>
      <c r="B908" s="26" t="s">
        <v>90</v>
      </c>
      <c r="C908" s="27" t="s">
        <v>2222</v>
      </c>
      <c r="D908" s="27" t="s">
        <v>501</v>
      </c>
      <c r="E908" s="27" t="s">
        <v>2294</v>
      </c>
      <c r="F908" s="27" t="s">
        <v>687</v>
      </c>
      <c r="G908" s="27" t="s">
        <v>89</v>
      </c>
      <c r="H908" s="27" t="s">
        <v>71</v>
      </c>
      <c r="I908" s="26">
        <v>1</v>
      </c>
      <c r="J908" s="28">
        <v>35714.28</v>
      </c>
      <c r="K908" s="28">
        <f t="shared" si="906"/>
        <v>35714.28</v>
      </c>
      <c r="L908" s="28">
        <f t="shared" si="907"/>
        <v>35714.28</v>
      </c>
      <c r="M908" s="26"/>
      <c r="N908" s="26"/>
      <c r="O908" s="26" t="s">
        <v>46</v>
      </c>
      <c r="P908" s="25" t="s">
        <v>25</v>
      </c>
      <c r="Q908" s="29">
        <v>0</v>
      </c>
    </row>
    <row r="909" spans="1:17" ht="39">
      <c r="A909" s="25" t="s">
        <v>1545</v>
      </c>
      <c r="B909" s="26" t="s">
        <v>90</v>
      </c>
      <c r="C909" s="27" t="s">
        <v>2222</v>
      </c>
      <c r="D909" s="27" t="s">
        <v>501</v>
      </c>
      <c r="E909" s="27" t="s">
        <v>2295</v>
      </c>
      <c r="F909" s="27" t="s">
        <v>688</v>
      </c>
      <c r="G909" s="27" t="s">
        <v>89</v>
      </c>
      <c r="H909" s="27" t="s">
        <v>71</v>
      </c>
      <c r="I909" s="26">
        <v>1</v>
      </c>
      <c r="J909" s="28">
        <v>35714.28</v>
      </c>
      <c r="K909" s="28">
        <f t="shared" si="906"/>
        <v>35714.28</v>
      </c>
      <c r="L909" s="28">
        <f t="shared" si="907"/>
        <v>35714.28</v>
      </c>
      <c r="M909" s="26"/>
      <c r="N909" s="26"/>
      <c r="O909" s="26" t="s">
        <v>46</v>
      </c>
      <c r="P909" s="25" t="s">
        <v>286</v>
      </c>
      <c r="Q909" s="29">
        <v>0</v>
      </c>
    </row>
    <row r="910" spans="1:17" ht="39">
      <c r="A910" s="25" t="s">
        <v>1545</v>
      </c>
      <c r="B910" s="26" t="s">
        <v>90</v>
      </c>
      <c r="C910" s="27" t="s">
        <v>2222</v>
      </c>
      <c r="D910" s="27" t="s">
        <v>501</v>
      </c>
      <c r="E910" s="27" t="s">
        <v>2523</v>
      </c>
      <c r="F910" s="27" t="s">
        <v>2524</v>
      </c>
      <c r="G910" s="27" t="s">
        <v>89</v>
      </c>
      <c r="H910" s="27" t="s">
        <v>71</v>
      </c>
      <c r="I910" s="26">
        <v>1</v>
      </c>
      <c r="J910" s="28">
        <v>35714.28</v>
      </c>
      <c r="K910" s="28">
        <f t="shared" si="906"/>
        <v>35714.28</v>
      </c>
      <c r="L910" s="28">
        <f t="shared" si="907"/>
        <v>35714.28</v>
      </c>
      <c r="M910" s="26"/>
      <c r="N910" s="26"/>
      <c r="O910" s="26" t="s">
        <v>46</v>
      </c>
      <c r="P910" s="25" t="s">
        <v>829</v>
      </c>
      <c r="Q910" s="29">
        <v>0</v>
      </c>
    </row>
    <row r="911" spans="1:17" ht="39">
      <c r="A911" s="25" t="s">
        <v>1545</v>
      </c>
      <c r="B911" s="26" t="s">
        <v>90</v>
      </c>
      <c r="C911" s="27" t="s">
        <v>2222</v>
      </c>
      <c r="D911" s="27" t="s">
        <v>501</v>
      </c>
      <c r="E911" s="27" t="s">
        <v>2296</v>
      </c>
      <c r="F911" s="27" t="s">
        <v>689</v>
      </c>
      <c r="G911" s="27" t="s">
        <v>89</v>
      </c>
      <c r="H911" s="27" t="s">
        <v>71</v>
      </c>
      <c r="I911" s="26">
        <v>1</v>
      </c>
      <c r="J911" s="28">
        <v>35714.28</v>
      </c>
      <c r="K911" s="28">
        <f t="shared" si="906"/>
        <v>35714.28</v>
      </c>
      <c r="L911" s="28">
        <f t="shared" si="907"/>
        <v>35714.28</v>
      </c>
      <c r="M911" s="26"/>
      <c r="N911" s="26"/>
      <c r="O911" s="26" t="s">
        <v>46</v>
      </c>
      <c r="P911" s="25" t="s">
        <v>830</v>
      </c>
      <c r="Q911" s="29">
        <v>0</v>
      </c>
    </row>
    <row r="912" spans="1:17" ht="51.75">
      <c r="A912" s="25" t="s">
        <v>1545</v>
      </c>
      <c r="B912" s="26" t="s">
        <v>90</v>
      </c>
      <c r="C912" s="27" t="s">
        <v>2222</v>
      </c>
      <c r="D912" s="27" t="s">
        <v>501</v>
      </c>
      <c r="E912" s="27" t="s">
        <v>2297</v>
      </c>
      <c r="F912" s="27" t="s">
        <v>690</v>
      </c>
      <c r="G912" s="27" t="s">
        <v>89</v>
      </c>
      <c r="H912" s="27" t="s">
        <v>71</v>
      </c>
      <c r="I912" s="26">
        <v>1</v>
      </c>
      <c r="J912" s="28">
        <v>35714.28</v>
      </c>
      <c r="K912" s="28">
        <f t="shared" si="906"/>
        <v>35714.28</v>
      </c>
      <c r="L912" s="28">
        <f t="shared" si="907"/>
        <v>35714.28</v>
      </c>
      <c r="M912" s="26"/>
      <c r="N912" s="26"/>
      <c r="O912" s="26" t="s">
        <v>46</v>
      </c>
      <c r="P912" s="25" t="s">
        <v>831</v>
      </c>
      <c r="Q912" s="29">
        <v>0</v>
      </c>
    </row>
    <row r="913" spans="1:17" ht="39">
      <c r="A913" s="25" t="s">
        <v>1545</v>
      </c>
      <c r="B913" s="26" t="s">
        <v>90</v>
      </c>
      <c r="C913" s="27" t="s">
        <v>2222</v>
      </c>
      <c r="D913" s="27" t="s">
        <v>501</v>
      </c>
      <c r="E913" s="27" t="s">
        <v>2298</v>
      </c>
      <c r="F913" s="27" t="s">
        <v>691</v>
      </c>
      <c r="G913" s="27" t="s">
        <v>89</v>
      </c>
      <c r="H913" s="27" t="s">
        <v>71</v>
      </c>
      <c r="I913" s="26">
        <v>1</v>
      </c>
      <c r="J913" s="28">
        <v>35714.28</v>
      </c>
      <c r="K913" s="28">
        <f t="shared" si="906"/>
        <v>35714.28</v>
      </c>
      <c r="L913" s="28">
        <f t="shared" si="907"/>
        <v>35714.28</v>
      </c>
      <c r="M913" s="26"/>
      <c r="N913" s="26"/>
      <c r="O913" s="26" t="s">
        <v>46</v>
      </c>
      <c r="P913" s="25" t="s">
        <v>832</v>
      </c>
      <c r="Q913" s="29">
        <v>0</v>
      </c>
    </row>
    <row r="914" spans="1:17" ht="39">
      <c r="A914" s="25" t="s">
        <v>1545</v>
      </c>
      <c r="B914" s="26" t="s">
        <v>90</v>
      </c>
      <c r="C914" s="27" t="s">
        <v>2222</v>
      </c>
      <c r="D914" s="27" t="s">
        <v>501</v>
      </c>
      <c r="E914" s="27" t="s">
        <v>2525</v>
      </c>
      <c r="F914" s="27" t="s">
        <v>2526</v>
      </c>
      <c r="G914" s="27" t="s">
        <v>89</v>
      </c>
      <c r="H914" s="27" t="s">
        <v>71</v>
      </c>
      <c r="I914" s="26">
        <v>1</v>
      </c>
      <c r="J914" s="28">
        <v>35714.28</v>
      </c>
      <c r="K914" s="28">
        <f t="shared" si="906"/>
        <v>35714.28</v>
      </c>
      <c r="L914" s="28">
        <f t="shared" si="907"/>
        <v>35714.28</v>
      </c>
      <c r="M914" s="26"/>
      <c r="N914" s="26"/>
      <c r="O914" s="26" t="s">
        <v>46</v>
      </c>
      <c r="P914" s="25" t="s">
        <v>833</v>
      </c>
      <c r="Q914" s="29">
        <v>0</v>
      </c>
    </row>
    <row r="915" spans="1:17" ht="51.75">
      <c r="A915" s="25" t="s">
        <v>1545</v>
      </c>
      <c r="B915" s="26" t="s">
        <v>90</v>
      </c>
      <c r="C915" s="27" t="s">
        <v>2222</v>
      </c>
      <c r="D915" s="27" t="s">
        <v>501</v>
      </c>
      <c r="E915" s="27" t="s">
        <v>2299</v>
      </c>
      <c r="F915" s="27" t="s">
        <v>2527</v>
      </c>
      <c r="G915" s="27" t="s">
        <v>89</v>
      </c>
      <c r="H915" s="27" t="s">
        <v>71</v>
      </c>
      <c r="I915" s="26">
        <v>1</v>
      </c>
      <c r="J915" s="28">
        <v>35714.28</v>
      </c>
      <c r="K915" s="28">
        <f t="shared" si="906"/>
        <v>35714.28</v>
      </c>
      <c r="L915" s="28">
        <f t="shared" si="907"/>
        <v>35714.28</v>
      </c>
      <c r="M915" s="26"/>
      <c r="N915" s="26"/>
      <c r="O915" s="26" t="s">
        <v>46</v>
      </c>
      <c r="P915" s="25" t="s">
        <v>834</v>
      </c>
      <c r="Q915" s="29">
        <v>0</v>
      </c>
    </row>
    <row r="916" spans="1:17" ht="39">
      <c r="A916" s="25" t="s">
        <v>1545</v>
      </c>
      <c r="B916" s="26" t="s">
        <v>90</v>
      </c>
      <c r="C916" s="27" t="s">
        <v>2222</v>
      </c>
      <c r="D916" s="27" t="s">
        <v>501</v>
      </c>
      <c r="E916" s="27" t="s">
        <v>2528</v>
      </c>
      <c r="F916" s="27" t="s">
        <v>2529</v>
      </c>
      <c r="G916" s="27" t="s">
        <v>89</v>
      </c>
      <c r="H916" s="27" t="s">
        <v>71</v>
      </c>
      <c r="I916" s="26">
        <v>1</v>
      </c>
      <c r="J916" s="28">
        <v>35714.28</v>
      </c>
      <c r="K916" s="28">
        <f t="shared" si="906"/>
        <v>35714.28</v>
      </c>
      <c r="L916" s="28">
        <f t="shared" si="907"/>
        <v>35714.28</v>
      </c>
      <c r="M916" s="26"/>
      <c r="N916" s="26"/>
      <c r="O916" s="26" t="s">
        <v>46</v>
      </c>
      <c r="P916" s="25" t="s">
        <v>835</v>
      </c>
      <c r="Q916" s="29">
        <v>0</v>
      </c>
    </row>
    <row r="917" spans="1:17" ht="39">
      <c r="A917" s="25" t="s">
        <v>1545</v>
      </c>
      <c r="B917" s="26" t="s">
        <v>90</v>
      </c>
      <c r="C917" s="27" t="s">
        <v>2222</v>
      </c>
      <c r="D917" s="27" t="s">
        <v>501</v>
      </c>
      <c r="E917" s="27" t="s">
        <v>2300</v>
      </c>
      <c r="F917" s="27" t="s">
        <v>692</v>
      </c>
      <c r="G917" s="27" t="s">
        <v>89</v>
      </c>
      <c r="H917" s="27" t="s">
        <v>71</v>
      </c>
      <c r="I917" s="26">
        <v>1</v>
      </c>
      <c r="J917" s="28">
        <v>35714.28</v>
      </c>
      <c r="K917" s="28">
        <f t="shared" si="906"/>
        <v>35714.28</v>
      </c>
      <c r="L917" s="28">
        <f t="shared" si="907"/>
        <v>35714.28</v>
      </c>
      <c r="M917" s="26"/>
      <c r="N917" s="26"/>
      <c r="O917" s="26" t="s">
        <v>46</v>
      </c>
      <c r="P917" s="25" t="s">
        <v>807</v>
      </c>
      <c r="Q917" s="29">
        <v>0</v>
      </c>
    </row>
    <row r="918" spans="1:17" ht="39">
      <c r="A918" s="25" t="s">
        <v>1545</v>
      </c>
      <c r="B918" s="26" t="s">
        <v>90</v>
      </c>
      <c r="C918" s="27" t="s">
        <v>2222</v>
      </c>
      <c r="D918" s="27" t="s">
        <v>501</v>
      </c>
      <c r="E918" s="27" t="s">
        <v>2301</v>
      </c>
      <c r="F918" s="27" t="s">
        <v>693</v>
      </c>
      <c r="G918" s="27" t="s">
        <v>89</v>
      </c>
      <c r="H918" s="27" t="s">
        <v>71</v>
      </c>
      <c r="I918" s="26">
        <v>1</v>
      </c>
      <c r="J918" s="28">
        <v>35714.28</v>
      </c>
      <c r="K918" s="28">
        <f t="shared" si="906"/>
        <v>35714.28</v>
      </c>
      <c r="L918" s="28">
        <f t="shared" si="907"/>
        <v>35714.28</v>
      </c>
      <c r="M918" s="26"/>
      <c r="N918" s="26"/>
      <c r="O918" s="26" t="s">
        <v>46</v>
      </c>
      <c r="P918" s="25" t="s">
        <v>808</v>
      </c>
      <c r="Q918" s="29">
        <v>0</v>
      </c>
    </row>
    <row r="919" spans="1:17" ht="39">
      <c r="A919" s="25" t="s">
        <v>1545</v>
      </c>
      <c r="B919" s="26" t="s">
        <v>90</v>
      </c>
      <c r="C919" s="27" t="s">
        <v>2222</v>
      </c>
      <c r="D919" s="27" t="s">
        <v>501</v>
      </c>
      <c r="E919" s="27" t="s">
        <v>2302</v>
      </c>
      <c r="F919" s="27" t="s">
        <v>694</v>
      </c>
      <c r="G919" s="27" t="s">
        <v>89</v>
      </c>
      <c r="H919" s="27" t="s">
        <v>71</v>
      </c>
      <c r="I919" s="26">
        <v>1</v>
      </c>
      <c r="J919" s="28">
        <v>35714.28</v>
      </c>
      <c r="K919" s="28">
        <f t="shared" si="906"/>
        <v>35714.28</v>
      </c>
      <c r="L919" s="28">
        <f t="shared" si="907"/>
        <v>35714.28</v>
      </c>
      <c r="M919" s="26"/>
      <c r="N919" s="26"/>
      <c r="O919" s="26" t="s">
        <v>46</v>
      </c>
      <c r="P919" s="25" t="s">
        <v>809</v>
      </c>
      <c r="Q919" s="29">
        <v>0</v>
      </c>
    </row>
    <row r="920" spans="1:17" ht="39">
      <c r="A920" s="25" t="s">
        <v>1545</v>
      </c>
      <c r="B920" s="26" t="s">
        <v>90</v>
      </c>
      <c r="C920" s="27" t="s">
        <v>2222</v>
      </c>
      <c r="D920" s="27" t="s">
        <v>501</v>
      </c>
      <c r="E920" s="27" t="s">
        <v>2530</v>
      </c>
      <c r="F920" s="27" t="s">
        <v>2531</v>
      </c>
      <c r="G920" s="27" t="s">
        <v>89</v>
      </c>
      <c r="H920" s="27" t="s">
        <v>71</v>
      </c>
      <c r="I920" s="26">
        <v>1</v>
      </c>
      <c r="J920" s="28">
        <v>35714.28</v>
      </c>
      <c r="K920" s="28">
        <f t="shared" si="906"/>
        <v>35714.28</v>
      </c>
      <c r="L920" s="28">
        <f t="shared" si="907"/>
        <v>35714.28</v>
      </c>
      <c r="M920" s="26"/>
      <c r="N920" s="26"/>
      <c r="O920" s="26" t="s">
        <v>46</v>
      </c>
      <c r="P920" s="25" t="s">
        <v>810</v>
      </c>
      <c r="Q920" s="29">
        <v>0</v>
      </c>
    </row>
    <row r="921" spans="1:17" ht="39">
      <c r="A921" s="25" t="s">
        <v>1545</v>
      </c>
      <c r="B921" s="26" t="s">
        <v>90</v>
      </c>
      <c r="C921" s="27" t="s">
        <v>2222</v>
      </c>
      <c r="D921" s="27" t="s">
        <v>501</v>
      </c>
      <c r="E921" s="27" t="s">
        <v>2303</v>
      </c>
      <c r="F921" s="27" t="s">
        <v>2532</v>
      </c>
      <c r="G921" s="27" t="s">
        <v>89</v>
      </c>
      <c r="H921" s="27" t="s">
        <v>71</v>
      </c>
      <c r="I921" s="26">
        <v>1</v>
      </c>
      <c r="J921" s="28">
        <v>35714.28</v>
      </c>
      <c r="K921" s="28">
        <f t="shared" si="906"/>
        <v>35714.28</v>
      </c>
      <c r="L921" s="28">
        <f t="shared" si="907"/>
        <v>35714.28</v>
      </c>
      <c r="M921" s="26"/>
      <c r="N921" s="26"/>
      <c r="O921" s="26" t="s">
        <v>46</v>
      </c>
      <c r="P921" s="25" t="s">
        <v>811</v>
      </c>
      <c r="Q921" s="29">
        <v>0</v>
      </c>
    </row>
    <row r="922" spans="1:17" ht="39">
      <c r="A922" s="25" t="s">
        <v>1545</v>
      </c>
      <c r="B922" s="26" t="s">
        <v>90</v>
      </c>
      <c r="C922" s="27" t="s">
        <v>2222</v>
      </c>
      <c r="D922" s="27" t="s">
        <v>501</v>
      </c>
      <c r="E922" s="27" t="s">
        <v>2304</v>
      </c>
      <c r="F922" s="27" t="s">
        <v>2533</v>
      </c>
      <c r="G922" s="27" t="s">
        <v>89</v>
      </c>
      <c r="H922" s="27" t="s">
        <v>71</v>
      </c>
      <c r="I922" s="26">
        <v>1</v>
      </c>
      <c r="J922" s="28">
        <v>35714.28</v>
      </c>
      <c r="K922" s="28">
        <f t="shared" si="906"/>
        <v>35714.28</v>
      </c>
      <c r="L922" s="28">
        <f t="shared" si="907"/>
        <v>35714.28</v>
      </c>
      <c r="M922" s="26"/>
      <c r="N922" s="26"/>
      <c r="O922" s="26" t="s">
        <v>46</v>
      </c>
      <c r="P922" s="25" t="s">
        <v>812</v>
      </c>
      <c r="Q922" s="29">
        <v>0</v>
      </c>
    </row>
    <row r="923" spans="1:17" ht="39">
      <c r="A923" s="25" t="s">
        <v>1545</v>
      </c>
      <c r="B923" s="26" t="s">
        <v>90</v>
      </c>
      <c r="C923" s="27" t="s">
        <v>2222</v>
      </c>
      <c r="D923" s="27" t="s">
        <v>501</v>
      </c>
      <c r="E923" s="27" t="s">
        <v>2305</v>
      </c>
      <c r="F923" s="27" t="s">
        <v>695</v>
      </c>
      <c r="G923" s="27" t="s">
        <v>89</v>
      </c>
      <c r="H923" s="27" t="s">
        <v>71</v>
      </c>
      <c r="I923" s="26">
        <v>1</v>
      </c>
      <c r="J923" s="28">
        <v>35714.28</v>
      </c>
      <c r="K923" s="28">
        <f t="shared" si="906"/>
        <v>35714.28</v>
      </c>
      <c r="L923" s="28">
        <f t="shared" si="907"/>
        <v>35714.28</v>
      </c>
      <c r="M923" s="26"/>
      <c r="N923" s="26"/>
      <c r="O923" s="26" t="s">
        <v>46</v>
      </c>
      <c r="P923" s="25" t="s">
        <v>813</v>
      </c>
      <c r="Q923" s="29">
        <v>0</v>
      </c>
    </row>
    <row r="924" spans="1:17" ht="39">
      <c r="A924" s="25" t="s">
        <v>1545</v>
      </c>
      <c r="B924" s="26" t="s">
        <v>90</v>
      </c>
      <c r="C924" s="27" t="s">
        <v>2222</v>
      </c>
      <c r="D924" s="27" t="s">
        <v>501</v>
      </c>
      <c r="E924" s="27" t="s">
        <v>2306</v>
      </c>
      <c r="F924" s="27" t="s">
        <v>696</v>
      </c>
      <c r="G924" s="27" t="s">
        <v>89</v>
      </c>
      <c r="H924" s="27" t="s">
        <v>71</v>
      </c>
      <c r="I924" s="26">
        <v>1</v>
      </c>
      <c r="J924" s="28">
        <v>35714.28</v>
      </c>
      <c r="K924" s="28">
        <f t="shared" ref="K924" si="908">I924*J924</f>
        <v>35714.28</v>
      </c>
      <c r="L924" s="28">
        <f t="shared" ref="L924" si="909">K924</f>
        <v>35714.28</v>
      </c>
      <c r="M924" s="26"/>
      <c r="N924" s="26"/>
      <c r="O924" s="26" t="s">
        <v>46</v>
      </c>
      <c r="P924" s="25" t="s">
        <v>73</v>
      </c>
      <c r="Q924" s="29">
        <v>0</v>
      </c>
    </row>
    <row r="925" spans="1:17" ht="39">
      <c r="A925" s="25" t="s">
        <v>1545</v>
      </c>
      <c r="B925" s="26" t="s">
        <v>90</v>
      </c>
      <c r="C925" s="27" t="s">
        <v>2222</v>
      </c>
      <c r="D925" s="27" t="s">
        <v>501</v>
      </c>
      <c r="E925" s="27" t="s">
        <v>2307</v>
      </c>
      <c r="F925" s="27" t="s">
        <v>697</v>
      </c>
      <c r="G925" s="27" t="s">
        <v>89</v>
      </c>
      <c r="H925" s="27" t="s">
        <v>71</v>
      </c>
      <c r="I925" s="26">
        <v>1</v>
      </c>
      <c r="J925" s="28">
        <v>35714.28</v>
      </c>
      <c r="K925" s="28">
        <f t="shared" ref="K925" si="910">I925*J925</f>
        <v>35714.28</v>
      </c>
      <c r="L925" s="28">
        <f t="shared" ref="L925" si="911">K925</f>
        <v>35714.28</v>
      </c>
      <c r="M925" s="26"/>
      <c r="N925" s="26"/>
      <c r="O925" s="26" t="s">
        <v>46</v>
      </c>
      <c r="P925" s="25" t="s">
        <v>73</v>
      </c>
      <c r="Q925" s="29">
        <v>0</v>
      </c>
    </row>
    <row r="926" spans="1:17" ht="39">
      <c r="A926" s="25" t="s">
        <v>1545</v>
      </c>
      <c r="B926" s="26" t="s">
        <v>90</v>
      </c>
      <c r="C926" s="27" t="s">
        <v>2222</v>
      </c>
      <c r="D926" s="27" t="s">
        <v>501</v>
      </c>
      <c r="E926" s="27" t="s">
        <v>2308</v>
      </c>
      <c r="F926" s="27" t="s">
        <v>698</v>
      </c>
      <c r="G926" s="27" t="s">
        <v>89</v>
      </c>
      <c r="H926" s="27" t="s">
        <v>71</v>
      </c>
      <c r="I926" s="26">
        <v>1</v>
      </c>
      <c r="J926" s="28">
        <v>35714.28</v>
      </c>
      <c r="K926" s="28">
        <f t="shared" si="906"/>
        <v>35714.28</v>
      </c>
      <c r="L926" s="28">
        <f t="shared" si="907"/>
        <v>35714.28</v>
      </c>
      <c r="M926" s="26"/>
      <c r="N926" s="26"/>
      <c r="O926" s="26" t="s">
        <v>46</v>
      </c>
      <c r="P926" s="25" t="s">
        <v>836</v>
      </c>
      <c r="Q926" s="29">
        <v>0</v>
      </c>
    </row>
    <row r="927" spans="1:17" ht="39">
      <c r="A927" s="25" t="s">
        <v>1545</v>
      </c>
      <c r="B927" s="26" t="s">
        <v>90</v>
      </c>
      <c r="C927" s="27" t="s">
        <v>2222</v>
      </c>
      <c r="D927" s="27" t="s">
        <v>501</v>
      </c>
      <c r="E927" s="27" t="s">
        <v>2309</v>
      </c>
      <c r="F927" s="27" t="s">
        <v>699</v>
      </c>
      <c r="G927" s="27" t="s">
        <v>89</v>
      </c>
      <c r="H927" s="27" t="s">
        <v>71</v>
      </c>
      <c r="I927" s="26">
        <v>1</v>
      </c>
      <c r="J927" s="28">
        <v>35714.28</v>
      </c>
      <c r="K927" s="28">
        <f t="shared" si="906"/>
        <v>35714.28</v>
      </c>
      <c r="L927" s="28">
        <f t="shared" si="907"/>
        <v>35714.28</v>
      </c>
      <c r="M927" s="26"/>
      <c r="N927" s="26"/>
      <c r="O927" s="26" t="s">
        <v>46</v>
      </c>
      <c r="P927" s="25" t="s">
        <v>837</v>
      </c>
      <c r="Q927" s="29">
        <v>0</v>
      </c>
    </row>
    <row r="928" spans="1:17" ht="39">
      <c r="A928" s="25" t="s">
        <v>1545</v>
      </c>
      <c r="B928" s="26" t="s">
        <v>90</v>
      </c>
      <c r="C928" s="27" t="s">
        <v>2222</v>
      </c>
      <c r="D928" s="27" t="s">
        <v>501</v>
      </c>
      <c r="E928" s="27" t="s">
        <v>2310</v>
      </c>
      <c r="F928" s="27" t="s">
        <v>700</v>
      </c>
      <c r="G928" s="27" t="s">
        <v>89</v>
      </c>
      <c r="H928" s="27" t="s">
        <v>71</v>
      </c>
      <c r="I928" s="26">
        <v>1</v>
      </c>
      <c r="J928" s="28">
        <v>35714.28</v>
      </c>
      <c r="K928" s="28">
        <f t="shared" si="906"/>
        <v>35714.28</v>
      </c>
      <c r="L928" s="28">
        <f t="shared" si="907"/>
        <v>35714.28</v>
      </c>
      <c r="M928" s="26"/>
      <c r="N928" s="26"/>
      <c r="O928" s="26" t="s">
        <v>46</v>
      </c>
      <c r="P928" s="25" t="s">
        <v>838</v>
      </c>
      <c r="Q928" s="29">
        <v>0</v>
      </c>
    </row>
    <row r="929" spans="1:17" ht="39">
      <c r="A929" s="25" t="s">
        <v>1545</v>
      </c>
      <c r="B929" s="26" t="s">
        <v>90</v>
      </c>
      <c r="C929" s="27" t="s">
        <v>2222</v>
      </c>
      <c r="D929" s="27" t="s">
        <v>501</v>
      </c>
      <c r="E929" s="27" t="s">
        <v>2311</v>
      </c>
      <c r="F929" s="27" t="s">
        <v>701</v>
      </c>
      <c r="G929" s="27" t="s">
        <v>89</v>
      </c>
      <c r="H929" s="27" t="s">
        <v>71</v>
      </c>
      <c r="I929" s="26">
        <v>1</v>
      </c>
      <c r="J929" s="28">
        <v>35714.28</v>
      </c>
      <c r="K929" s="28">
        <f t="shared" si="906"/>
        <v>35714.28</v>
      </c>
      <c r="L929" s="28">
        <f t="shared" si="907"/>
        <v>35714.28</v>
      </c>
      <c r="M929" s="26"/>
      <c r="N929" s="26"/>
      <c r="O929" s="26" t="s">
        <v>46</v>
      </c>
      <c r="P929" s="25" t="s">
        <v>839</v>
      </c>
      <c r="Q929" s="29">
        <v>0</v>
      </c>
    </row>
    <row r="930" spans="1:17" ht="39">
      <c r="A930" s="25" t="s">
        <v>1545</v>
      </c>
      <c r="B930" s="26" t="s">
        <v>90</v>
      </c>
      <c r="C930" s="27" t="s">
        <v>2222</v>
      </c>
      <c r="D930" s="27" t="s">
        <v>501</v>
      </c>
      <c r="E930" s="27" t="s">
        <v>2312</v>
      </c>
      <c r="F930" s="27" t="s">
        <v>702</v>
      </c>
      <c r="G930" s="27" t="s">
        <v>89</v>
      </c>
      <c r="H930" s="27" t="s">
        <v>71</v>
      </c>
      <c r="I930" s="26">
        <v>1</v>
      </c>
      <c r="J930" s="28">
        <v>35714.28</v>
      </c>
      <c r="K930" s="28">
        <f t="shared" si="906"/>
        <v>35714.28</v>
      </c>
      <c r="L930" s="28">
        <f t="shared" si="907"/>
        <v>35714.28</v>
      </c>
      <c r="M930" s="26"/>
      <c r="N930" s="26"/>
      <c r="O930" s="26" t="s">
        <v>46</v>
      </c>
      <c r="P930" s="25" t="s">
        <v>840</v>
      </c>
      <c r="Q930" s="29">
        <v>0</v>
      </c>
    </row>
    <row r="931" spans="1:17" ht="39">
      <c r="A931" s="25" t="s">
        <v>1545</v>
      </c>
      <c r="B931" s="26" t="s">
        <v>90</v>
      </c>
      <c r="C931" s="27" t="s">
        <v>2222</v>
      </c>
      <c r="D931" s="27" t="s">
        <v>501</v>
      </c>
      <c r="E931" s="27" t="s">
        <v>2534</v>
      </c>
      <c r="F931" s="27" t="s">
        <v>2535</v>
      </c>
      <c r="G931" s="27" t="s">
        <v>89</v>
      </c>
      <c r="H931" s="27" t="s">
        <v>71</v>
      </c>
      <c r="I931" s="26">
        <v>1</v>
      </c>
      <c r="J931" s="28">
        <v>35714.28</v>
      </c>
      <c r="K931" s="28">
        <f t="shared" si="906"/>
        <v>35714.28</v>
      </c>
      <c r="L931" s="28">
        <f t="shared" si="907"/>
        <v>35714.28</v>
      </c>
      <c r="M931" s="26"/>
      <c r="N931" s="26"/>
      <c r="O931" s="26" t="s">
        <v>46</v>
      </c>
      <c r="P931" s="25" t="s">
        <v>841</v>
      </c>
      <c r="Q931" s="29">
        <v>0</v>
      </c>
    </row>
    <row r="932" spans="1:17" ht="39">
      <c r="A932" s="25" t="s">
        <v>1545</v>
      </c>
      <c r="B932" s="26" t="s">
        <v>90</v>
      </c>
      <c r="C932" s="27" t="s">
        <v>2222</v>
      </c>
      <c r="D932" s="27" t="s">
        <v>501</v>
      </c>
      <c r="E932" s="27" t="s">
        <v>2313</v>
      </c>
      <c r="F932" s="27" t="s">
        <v>2536</v>
      </c>
      <c r="G932" s="27" t="s">
        <v>89</v>
      </c>
      <c r="H932" s="27" t="s">
        <v>71</v>
      </c>
      <c r="I932" s="26">
        <v>1</v>
      </c>
      <c r="J932" s="28">
        <v>35714.28</v>
      </c>
      <c r="K932" s="28">
        <f t="shared" si="906"/>
        <v>35714.28</v>
      </c>
      <c r="L932" s="28">
        <f t="shared" si="907"/>
        <v>35714.28</v>
      </c>
      <c r="M932" s="26"/>
      <c r="N932" s="26"/>
      <c r="O932" s="26" t="s">
        <v>46</v>
      </c>
      <c r="P932" s="25" t="s">
        <v>842</v>
      </c>
      <c r="Q932" s="29">
        <v>0</v>
      </c>
    </row>
    <row r="933" spans="1:17" ht="39">
      <c r="A933" s="25" t="s">
        <v>1545</v>
      </c>
      <c r="B933" s="26" t="s">
        <v>90</v>
      </c>
      <c r="C933" s="27" t="s">
        <v>2222</v>
      </c>
      <c r="D933" s="27" t="s">
        <v>501</v>
      </c>
      <c r="E933" s="27" t="s">
        <v>2314</v>
      </c>
      <c r="F933" s="27" t="s">
        <v>2537</v>
      </c>
      <c r="G933" s="27" t="s">
        <v>89</v>
      </c>
      <c r="H933" s="27" t="s">
        <v>71</v>
      </c>
      <c r="I933" s="26">
        <v>1</v>
      </c>
      <c r="J933" s="28">
        <v>35714.28</v>
      </c>
      <c r="K933" s="28">
        <f t="shared" si="906"/>
        <v>35714.28</v>
      </c>
      <c r="L933" s="28">
        <f t="shared" si="907"/>
        <v>35714.28</v>
      </c>
      <c r="M933" s="26"/>
      <c r="N933" s="26"/>
      <c r="O933" s="26" t="s">
        <v>46</v>
      </c>
      <c r="P933" s="25" t="s">
        <v>843</v>
      </c>
      <c r="Q933" s="29">
        <v>0</v>
      </c>
    </row>
    <row r="934" spans="1:17" ht="39">
      <c r="A934" s="25" t="s">
        <v>1545</v>
      </c>
      <c r="B934" s="26" t="s">
        <v>90</v>
      </c>
      <c r="C934" s="27" t="s">
        <v>2222</v>
      </c>
      <c r="D934" s="27" t="s">
        <v>501</v>
      </c>
      <c r="E934" s="27" t="s">
        <v>2315</v>
      </c>
      <c r="F934" s="27" t="s">
        <v>703</v>
      </c>
      <c r="G934" s="27" t="s">
        <v>89</v>
      </c>
      <c r="H934" s="27" t="s">
        <v>71</v>
      </c>
      <c r="I934" s="26">
        <v>2</v>
      </c>
      <c r="J934" s="28">
        <v>35714.28</v>
      </c>
      <c r="K934" s="28">
        <f t="shared" si="906"/>
        <v>71428.56</v>
      </c>
      <c r="L934" s="28">
        <f t="shared" si="907"/>
        <v>71428.56</v>
      </c>
      <c r="M934" s="26"/>
      <c r="N934" s="26"/>
      <c r="O934" s="26" t="s">
        <v>46</v>
      </c>
      <c r="P934" s="25" t="s">
        <v>74</v>
      </c>
      <c r="Q934" s="29">
        <v>0</v>
      </c>
    </row>
    <row r="935" spans="1:17" ht="39">
      <c r="A935" s="25" t="s">
        <v>1545</v>
      </c>
      <c r="B935" s="26" t="s">
        <v>90</v>
      </c>
      <c r="C935" s="27" t="s">
        <v>2222</v>
      </c>
      <c r="D935" s="27" t="s">
        <v>501</v>
      </c>
      <c r="E935" s="27" t="s">
        <v>2316</v>
      </c>
      <c r="F935" s="27" t="s">
        <v>704</v>
      </c>
      <c r="G935" s="27" t="s">
        <v>89</v>
      </c>
      <c r="H935" s="27" t="s">
        <v>71</v>
      </c>
      <c r="I935" s="26">
        <v>2</v>
      </c>
      <c r="J935" s="28">
        <v>35714.28</v>
      </c>
      <c r="K935" s="28">
        <f t="shared" si="906"/>
        <v>71428.56</v>
      </c>
      <c r="L935" s="28">
        <f t="shared" si="907"/>
        <v>71428.56</v>
      </c>
      <c r="M935" s="26"/>
      <c r="N935" s="26"/>
      <c r="O935" s="26" t="s">
        <v>46</v>
      </c>
      <c r="P935" s="25" t="s">
        <v>77</v>
      </c>
      <c r="Q935" s="29">
        <v>0</v>
      </c>
    </row>
    <row r="936" spans="1:17" ht="39">
      <c r="A936" s="25" t="s">
        <v>1545</v>
      </c>
      <c r="B936" s="26" t="s">
        <v>90</v>
      </c>
      <c r="C936" s="27" t="s">
        <v>2222</v>
      </c>
      <c r="D936" s="27" t="s">
        <v>501</v>
      </c>
      <c r="E936" s="27" t="s">
        <v>2317</v>
      </c>
      <c r="F936" s="27" t="s">
        <v>705</v>
      </c>
      <c r="G936" s="27" t="s">
        <v>89</v>
      </c>
      <c r="H936" s="27" t="s">
        <v>71</v>
      </c>
      <c r="I936" s="26">
        <v>1</v>
      </c>
      <c r="J936" s="28">
        <v>35714.28</v>
      </c>
      <c r="K936" s="28">
        <f t="shared" si="906"/>
        <v>35714.28</v>
      </c>
      <c r="L936" s="28">
        <f t="shared" si="907"/>
        <v>35714.28</v>
      </c>
      <c r="M936" s="26"/>
      <c r="N936" s="26"/>
      <c r="O936" s="26" t="s">
        <v>46</v>
      </c>
      <c r="P936" s="25" t="s">
        <v>844</v>
      </c>
      <c r="Q936" s="29">
        <v>0</v>
      </c>
    </row>
    <row r="937" spans="1:17" ht="39">
      <c r="A937" s="25" t="s">
        <v>1545</v>
      </c>
      <c r="B937" s="26" t="s">
        <v>90</v>
      </c>
      <c r="C937" s="27" t="s">
        <v>2222</v>
      </c>
      <c r="D937" s="27" t="s">
        <v>501</v>
      </c>
      <c r="E937" s="27" t="s">
        <v>2318</v>
      </c>
      <c r="F937" s="27" t="s">
        <v>706</v>
      </c>
      <c r="G937" s="27" t="s">
        <v>89</v>
      </c>
      <c r="H937" s="27" t="s">
        <v>71</v>
      </c>
      <c r="I937" s="26">
        <v>1</v>
      </c>
      <c r="J937" s="28">
        <v>35714.28</v>
      </c>
      <c r="K937" s="28">
        <f t="shared" si="906"/>
        <v>35714.28</v>
      </c>
      <c r="L937" s="28">
        <f t="shared" si="907"/>
        <v>35714.28</v>
      </c>
      <c r="M937" s="26"/>
      <c r="N937" s="26"/>
      <c r="O937" s="26" t="s">
        <v>46</v>
      </c>
      <c r="P937" s="25" t="s">
        <v>845</v>
      </c>
      <c r="Q937" s="29">
        <v>0</v>
      </c>
    </row>
    <row r="938" spans="1:17" ht="39">
      <c r="A938" s="25" t="s">
        <v>1545</v>
      </c>
      <c r="B938" s="26" t="s">
        <v>90</v>
      </c>
      <c r="C938" s="27" t="s">
        <v>2222</v>
      </c>
      <c r="D938" s="27" t="s">
        <v>501</v>
      </c>
      <c r="E938" s="27" t="s">
        <v>2319</v>
      </c>
      <c r="F938" s="27" t="s">
        <v>707</v>
      </c>
      <c r="G938" s="27" t="s">
        <v>89</v>
      </c>
      <c r="H938" s="27" t="s">
        <v>71</v>
      </c>
      <c r="I938" s="26">
        <v>1</v>
      </c>
      <c r="J938" s="28">
        <v>35714.28</v>
      </c>
      <c r="K938" s="28">
        <f t="shared" si="906"/>
        <v>35714.28</v>
      </c>
      <c r="L938" s="28">
        <f t="shared" si="907"/>
        <v>35714.28</v>
      </c>
      <c r="M938" s="26"/>
      <c r="N938" s="26"/>
      <c r="O938" s="26" t="s">
        <v>46</v>
      </c>
      <c r="P938" s="25" t="s">
        <v>814</v>
      </c>
      <c r="Q938" s="29">
        <v>0</v>
      </c>
    </row>
    <row r="939" spans="1:17" ht="39">
      <c r="A939" s="25" t="s">
        <v>1545</v>
      </c>
      <c r="B939" s="26" t="s">
        <v>90</v>
      </c>
      <c r="C939" s="27" t="s">
        <v>2222</v>
      </c>
      <c r="D939" s="27" t="s">
        <v>501</v>
      </c>
      <c r="E939" s="27" t="s">
        <v>2320</v>
      </c>
      <c r="F939" s="27" t="s">
        <v>708</v>
      </c>
      <c r="G939" s="27" t="s">
        <v>89</v>
      </c>
      <c r="H939" s="27" t="s">
        <v>71</v>
      </c>
      <c r="I939" s="26">
        <v>1</v>
      </c>
      <c r="J939" s="28">
        <v>35714.28</v>
      </c>
      <c r="K939" s="28">
        <f t="shared" si="906"/>
        <v>35714.28</v>
      </c>
      <c r="L939" s="28">
        <f t="shared" si="907"/>
        <v>35714.28</v>
      </c>
      <c r="M939" s="26"/>
      <c r="N939" s="26"/>
      <c r="O939" s="26" t="s">
        <v>46</v>
      </c>
      <c r="P939" s="25" t="s">
        <v>814</v>
      </c>
      <c r="Q939" s="29">
        <v>0</v>
      </c>
    </row>
    <row r="940" spans="1:17" ht="39">
      <c r="A940" s="25" t="s">
        <v>1545</v>
      </c>
      <c r="B940" s="26" t="s">
        <v>90</v>
      </c>
      <c r="C940" s="27" t="s">
        <v>2222</v>
      </c>
      <c r="D940" s="27" t="s">
        <v>501</v>
      </c>
      <c r="E940" s="27" t="s">
        <v>2321</v>
      </c>
      <c r="F940" s="27" t="s">
        <v>709</v>
      </c>
      <c r="G940" s="27" t="s">
        <v>89</v>
      </c>
      <c r="H940" s="27" t="s">
        <v>71</v>
      </c>
      <c r="I940" s="26">
        <v>1</v>
      </c>
      <c r="J940" s="28">
        <v>35714.28</v>
      </c>
      <c r="K940" s="28">
        <f t="shared" si="906"/>
        <v>35714.28</v>
      </c>
      <c r="L940" s="28">
        <f t="shared" si="907"/>
        <v>35714.28</v>
      </c>
      <c r="M940" s="26"/>
      <c r="N940" s="26"/>
      <c r="O940" s="26" t="s">
        <v>46</v>
      </c>
      <c r="P940" s="25" t="s">
        <v>78</v>
      </c>
      <c r="Q940" s="29">
        <v>0</v>
      </c>
    </row>
    <row r="941" spans="1:17" ht="39">
      <c r="A941" s="25" t="s">
        <v>1545</v>
      </c>
      <c r="B941" s="26" t="s">
        <v>90</v>
      </c>
      <c r="C941" s="27" t="s">
        <v>2222</v>
      </c>
      <c r="D941" s="27" t="s">
        <v>501</v>
      </c>
      <c r="E941" s="27" t="s">
        <v>2322</v>
      </c>
      <c r="F941" s="27" t="s">
        <v>710</v>
      </c>
      <c r="G941" s="27" t="s">
        <v>89</v>
      </c>
      <c r="H941" s="27" t="s">
        <v>71</v>
      </c>
      <c r="I941" s="26">
        <v>1</v>
      </c>
      <c r="J941" s="28">
        <v>35714.28</v>
      </c>
      <c r="K941" s="28">
        <f t="shared" si="906"/>
        <v>35714.28</v>
      </c>
      <c r="L941" s="28">
        <f t="shared" si="907"/>
        <v>35714.28</v>
      </c>
      <c r="M941" s="26"/>
      <c r="N941" s="26"/>
      <c r="O941" s="26" t="s">
        <v>46</v>
      </c>
      <c r="P941" s="25" t="s">
        <v>773</v>
      </c>
      <c r="Q941" s="29">
        <v>0</v>
      </c>
    </row>
    <row r="942" spans="1:17" ht="39">
      <c r="A942" s="25" t="s">
        <v>1545</v>
      </c>
      <c r="B942" s="26" t="s">
        <v>90</v>
      </c>
      <c r="C942" s="27" t="s">
        <v>2222</v>
      </c>
      <c r="D942" s="27" t="s">
        <v>501</v>
      </c>
      <c r="E942" s="27" t="s">
        <v>2323</v>
      </c>
      <c r="F942" s="27" t="s">
        <v>711</v>
      </c>
      <c r="G942" s="27" t="s">
        <v>89</v>
      </c>
      <c r="H942" s="27" t="s">
        <v>71</v>
      </c>
      <c r="I942" s="26">
        <v>1</v>
      </c>
      <c r="J942" s="28">
        <v>35714.28</v>
      </c>
      <c r="K942" s="28">
        <f t="shared" si="906"/>
        <v>35714.28</v>
      </c>
      <c r="L942" s="28">
        <f t="shared" si="907"/>
        <v>35714.28</v>
      </c>
      <c r="M942" s="26"/>
      <c r="N942" s="26"/>
      <c r="O942" s="26" t="s">
        <v>46</v>
      </c>
      <c r="P942" s="25" t="s">
        <v>846</v>
      </c>
      <c r="Q942" s="29">
        <v>0</v>
      </c>
    </row>
    <row r="943" spans="1:17" ht="39">
      <c r="A943" s="25" t="s">
        <v>1545</v>
      </c>
      <c r="B943" s="26" t="s">
        <v>90</v>
      </c>
      <c r="C943" s="27" t="s">
        <v>2222</v>
      </c>
      <c r="D943" s="27" t="s">
        <v>501</v>
      </c>
      <c r="E943" s="27" t="s">
        <v>2324</v>
      </c>
      <c r="F943" s="27" t="s">
        <v>712</v>
      </c>
      <c r="G943" s="27" t="s">
        <v>89</v>
      </c>
      <c r="H943" s="27" t="s">
        <v>71</v>
      </c>
      <c r="I943" s="26">
        <v>1</v>
      </c>
      <c r="J943" s="28">
        <v>35714.28</v>
      </c>
      <c r="K943" s="28">
        <f t="shared" si="906"/>
        <v>35714.28</v>
      </c>
      <c r="L943" s="28">
        <f t="shared" si="907"/>
        <v>35714.28</v>
      </c>
      <c r="M943" s="26"/>
      <c r="N943" s="26"/>
      <c r="O943" s="26" t="s">
        <v>46</v>
      </c>
      <c r="P943" s="25" t="s">
        <v>847</v>
      </c>
      <c r="Q943" s="29">
        <v>0</v>
      </c>
    </row>
    <row r="944" spans="1:17" ht="39">
      <c r="A944" s="25" t="s">
        <v>1545</v>
      </c>
      <c r="B944" s="26" t="s">
        <v>90</v>
      </c>
      <c r="C944" s="27" t="s">
        <v>2222</v>
      </c>
      <c r="D944" s="27" t="s">
        <v>501</v>
      </c>
      <c r="E944" s="27" t="s">
        <v>2325</v>
      </c>
      <c r="F944" s="27" t="s">
        <v>713</v>
      </c>
      <c r="G944" s="27" t="s">
        <v>89</v>
      </c>
      <c r="H944" s="27" t="s">
        <v>71</v>
      </c>
      <c r="I944" s="26">
        <v>1</v>
      </c>
      <c r="J944" s="28">
        <v>35714.28</v>
      </c>
      <c r="K944" s="28">
        <f t="shared" si="906"/>
        <v>35714.28</v>
      </c>
      <c r="L944" s="28">
        <f t="shared" si="907"/>
        <v>35714.28</v>
      </c>
      <c r="M944" s="26"/>
      <c r="N944" s="26"/>
      <c r="O944" s="26" t="s">
        <v>46</v>
      </c>
      <c r="P944" s="25" t="s">
        <v>848</v>
      </c>
      <c r="Q944" s="29">
        <v>0</v>
      </c>
    </row>
    <row r="945" spans="1:17" ht="39">
      <c r="A945" s="25" t="s">
        <v>1545</v>
      </c>
      <c r="B945" s="26" t="s">
        <v>90</v>
      </c>
      <c r="C945" s="27" t="s">
        <v>2222</v>
      </c>
      <c r="D945" s="27" t="s">
        <v>501</v>
      </c>
      <c r="E945" s="27" t="s">
        <v>2326</v>
      </c>
      <c r="F945" s="27" t="s">
        <v>714</v>
      </c>
      <c r="G945" s="27" t="s">
        <v>89</v>
      </c>
      <c r="H945" s="27" t="s">
        <v>71</v>
      </c>
      <c r="I945" s="26">
        <v>1</v>
      </c>
      <c r="J945" s="28">
        <v>35714.28</v>
      </c>
      <c r="K945" s="28">
        <f t="shared" si="906"/>
        <v>35714.28</v>
      </c>
      <c r="L945" s="28">
        <f t="shared" si="907"/>
        <v>35714.28</v>
      </c>
      <c r="M945" s="26"/>
      <c r="N945" s="26"/>
      <c r="O945" s="26" t="s">
        <v>46</v>
      </c>
      <c r="P945" s="25" t="s">
        <v>849</v>
      </c>
      <c r="Q945" s="29">
        <v>0</v>
      </c>
    </row>
    <row r="946" spans="1:17" ht="39">
      <c r="A946" s="25" t="s">
        <v>1545</v>
      </c>
      <c r="B946" s="26" t="s">
        <v>90</v>
      </c>
      <c r="C946" s="27" t="s">
        <v>2222</v>
      </c>
      <c r="D946" s="27" t="s">
        <v>501</v>
      </c>
      <c r="E946" s="27" t="s">
        <v>2327</v>
      </c>
      <c r="F946" s="27" t="s">
        <v>715</v>
      </c>
      <c r="G946" s="27" t="s">
        <v>89</v>
      </c>
      <c r="H946" s="27" t="s">
        <v>71</v>
      </c>
      <c r="I946" s="26">
        <v>1</v>
      </c>
      <c r="J946" s="28">
        <v>35714.28</v>
      </c>
      <c r="K946" s="28">
        <f t="shared" si="906"/>
        <v>35714.28</v>
      </c>
      <c r="L946" s="28">
        <f t="shared" si="907"/>
        <v>35714.28</v>
      </c>
      <c r="M946" s="26"/>
      <c r="N946" s="26"/>
      <c r="O946" s="26" t="s">
        <v>46</v>
      </c>
      <c r="P946" s="25" t="s">
        <v>850</v>
      </c>
      <c r="Q946" s="29">
        <v>0</v>
      </c>
    </row>
    <row r="947" spans="1:17" ht="39">
      <c r="A947" s="25" t="s">
        <v>1545</v>
      </c>
      <c r="B947" s="26" t="s">
        <v>90</v>
      </c>
      <c r="C947" s="27" t="s">
        <v>2222</v>
      </c>
      <c r="D947" s="27" t="s">
        <v>501</v>
      </c>
      <c r="E947" s="27" t="s">
        <v>2328</v>
      </c>
      <c r="F947" s="27" t="s">
        <v>716</v>
      </c>
      <c r="G947" s="27" t="s">
        <v>89</v>
      </c>
      <c r="H947" s="27" t="s">
        <v>71</v>
      </c>
      <c r="I947" s="26">
        <v>1</v>
      </c>
      <c r="J947" s="28">
        <v>35714.28</v>
      </c>
      <c r="K947" s="28">
        <f t="shared" si="906"/>
        <v>35714.28</v>
      </c>
      <c r="L947" s="28">
        <f t="shared" si="907"/>
        <v>35714.28</v>
      </c>
      <c r="M947" s="26"/>
      <c r="N947" s="26"/>
      <c r="O947" s="26" t="s">
        <v>46</v>
      </c>
      <c r="P947" s="25" t="s">
        <v>851</v>
      </c>
      <c r="Q947" s="29">
        <v>0</v>
      </c>
    </row>
    <row r="948" spans="1:17" ht="39">
      <c r="A948" s="25" t="s">
        <v>1545</v>
      </c>
      <c r="B948" s="26" t="s">
        <v>90</v>
      </c>
      <c r="C948" s="27" t="s">
        <v>2222</v>
      </c>
      <c r="D948" s="27" t="s">
        <v>501</v>
      </c>
      <c r="E948" s="27" t="s">
        <v>2329</v>
      </c>
      <c r="F948" s="27" t="s">
        <v>717</v>
      </c>
      <c r="G948" s="27" t="s">
        <v>89</v>
      </c>
      <c r="H948" s="27" t="s">
        <v>71</v>
      </c>
      <c r="I948" s="26">
        <v>1</v>
      </c>
      <c r="J948" s="28">
        <v>35714.28</v>
      </c>
      <c r="K948" s="28">
        <f t="shared" si="906"/>
        <v>35714.28</v>
      </c>
      <c r="L948" s="28">
        <f t="shared" si="907"/>
        <v>35714.28</v>
      </c>
      <c r="M948" s="26"/>
      <c r="N948" s="26"/>
      <c r="O948" s="26" t="s">
        <v>46</v>
      </c>
      <c r="P948" s="25" t="s">
        <v>815</v>
      </c>
      <c r="Q948" s="29">
        <v>0</v>
      </c>
    </row>
    <row r="949" spans="1:17" ht="39">
      <c r="A949" s="25" t="s">
        <v>1545</v>
      </c>
      <c r="B949" s="26" t="s">
        <v>90</v>
      </c>
      <c r="C949" s="27" t="s">
        <v>2222</v>
      </c>
      <c r="D949" s="27" t="s">
        <v>501</v>
      </c>
      <c r="E949" s="27" t="s">
        <v>2330</v>
      </c>
      <c r="F949" s="27" t="s">
        <v>2538</v>
      </c>
      <c r="G949" s="27" t="s">
        <v>89</v>
      </c>
      <c r="H949" s="27" t="s">
        <v>71</v>
      </c>
      <c r="I949" s="26">
        <v>1</v>
      </c>
      <c r="J949" s="28">
        <v>35714.28</v>
      </c>
      <c r="K949" s="28">
        <f t="shared" si="906"/>
        <v>35714.28</v>
      </c>
      <c r="L949" s="28">
        <f t="shared" si="907"/>
        <v>35714.28</v>
      </c>
      <c r="M949" s="26"/>
      <c r="N949" s="26"/>
      <c r="O949" s="26" t="s">
        <v>46</v>
      </c>
      <c r="P949" s="25" t="s">
        <v>852</v>
      </c>
      <c r="Q949" s="29">
        <v>0</v>
      </c>
    </row>
    <row r="950" spans="1:17" ht="39">
      <c r="A950" s="25" t="s">
        <v>1545</v>
      </c>
      <c r="B950" s="26" t="s">
        <v>90</v>
      </c>
      <c r="C950" s="27" t="s">
        <v>2222</v>
      </c>
      <c r="D950" s="27" t="s">
        <v>501</v>
      </c>
      <c r="E950" s="27" t="s">
        <v>2331</v>
      </c>
      <c r="F950" s="27" t="s">
        <v>718</v>
      </c>
      <c r="G950" s="27" t="s">
        <v>89</v>
      </c>
      <c r="H950" s="27" t="s">
        <v>71</v>
      </c>
      <c r="I950" s="26">
        <v>1</v>
      </c>
      <c r="J950" s="28">
        <v>35714.28</v>
      </c>
      <c r="K950" s="28">
        <f t="shared" si="906"/>
        <v>35714.28</v>
      </c>
      <c r="L950" s="28">
        <f t="shared" si="907"/>
        <v>35714.28</v>
      </c>
      <c r="M950" s="26"/>
      <c r="N950" s="26"/>
      <c r="O950" s="26" t="s">
        <v>46</v>
      </c>
      <c r="P950" s="25" t="s">
        <v>853</v>
      </c>
      <c r="Q950" s="29">
        <v>0</v>
      </c>
    </row>
    <row r="951" spans="1:17" ht="39">
      <c r="A951" s="25" t="s">
        <v>1545</v>
      </c>
      <c r="B951" s="26" t="s">
        <v>90</v>
      </c>
      <c r="C951" s="27" t="s">
        <v>2222</v>
      </c>
      <c r="D951" s="27" t="s">
        <v>501</v>
      </c>
      <c r="E951" s="27" t="s">
        <v>2332</v>
      </c>
      <c r="F951" s="27" t="s">
        <v>719</v>
      </c>
      <c r="G951" s="27" t="s">
        <v>89</v>
      </c>
      <c r="H951" s="27" t="s">
        <v>71</v>
      </c>
      <c r="I951" s="26">
        <v>1</v>
      </c>
      <c r="J951" s="28">
        <v>35714.28</v>
      </c>
      <c r="K951" s="28">
        <f t="shared" si="906"/>
        <v>35714.28</v>
      </c>
      <c r="L951" s="28">
        <f t="shared" si="907"/>
        <v>35714.28</v>
      </c>
      <c r="M951" s="26"/>
      <c r="N951" s="26"/>
      <c r="O951" s="26" t="s">
        <v>46</v>
      </c>
      <c r="P951" s="25" t="s">
        <v>854</v>
      </c>
      <c r="Q951" s="29">
        <v>0</v>
      </c>
    </row>
    <row r="952" spans="1:17" ht="39">
      <c r="A952" s="25" t="s">
        <v>1545</v>
      </c>
      <c r="B952" s="26" t="s">
        <v>90</v>
      </c>
      <c r="C952" s="27" t="s">
        <v>2222</v>
      </c>
      <c r="D952" s="27" t="s">
        <v>501</v>
      </c>
      <c r="E952" s="27" t="s">
        <v>2333</v>
      </c>
      <c r="F952" s="27" t="s">
        <v>720</v>
      </c>
      <c r="G952" s="27" t="s">
        <v>89</v>
      </c>
      <c r="H952" s="27" t="s">
        <v>71</v>
      </c>
      <c r="I952" s="26">
        <v>1</v>
      </c>
      <c r="J952" s="28">
        <v>35714.28</v>
      </c>
      <c r="K952" s="28">
        <f t="shared" si="906"/>
        <v>35714.28</v>
      </c>
      <c r="L952" s="28">
        <f t="shared" si="907"/>
        <v>35714.28</v>
      </c>
      <c r="M952" s="26"/>
      <c r="N952" s="26"/>
      <c r="O952" s="26" t="s">
        <v>46</v>
      </c>
      <c r="P952" s="25" t="s">
        <v>855</v>
      </c>
      <c r="Q952" s="29">
        <v>0</v>
      </c>
    </row>
    <row r="953" spans="1:17" ht="39">
      <c r="A953" s="25" t="s">
        <v>1545</v>
      </c>
      <c r="B953" s="26" t="s">
        <v>90</v>
      </c>
      <c r="C953" s="27" t="s">
        <v>2222</v>
      </c>
      <c r="D953" s="27" t="s">
        <v>501</v>
      </c>
      <c r="E953" s="27" t="s">
        <v>2334</v>
      </c>
      <c r="F953" s="27" t="s">
        <v>721</v>
      </c>
      <c r="G953" s="27" t="s">
        <v>89</v>
      </c>
      <c r="H953" s="27" t="s">
        <v>71</v>
      </c>
      <c r="I953" s="26">
        <v>1</v>
      </c>
      <c r="J953" s="28">
        <v>35714.28</v>
      </c>
      <c r="K953" s="28">
        <f t="shared" si="906"/>
        <v>35714.28</v>
      </c>
      <c r="L953" s="28">
        <f t="shared" si="907"/>
        <v>35714.28</v>
      </c>
      <c r="M953" s="26"/>
      <c r="N953" s="26"/>
      <c r="O953" s="26" t="s">
        <v>46</v>
      </c>
      <c r="P953" s="25" t="s">
        <v>856</v>
      </c>
      <c r="Q953" s="29">
        <v>0</v>
      </c>
    </row>
    <row r="954" spans="1:17" ht="39">
      <c r="A954" s="25" t="s">
        <v>1545</v>
      </c>
      <c r="B954" s="26" t="s">
        <v>90</v>
      </c>
      <c r="C954" s="27" t="s">
        <v>2222</v>
      </c>
      <c r="D954" s="27" t="s">
        <v>501</v>
      </c>
      <c r="E954" s="27" t="s">
        <v>2539</v>
      </c>
      <c r="F954" s="27" t="s">
        <v>2540</v>
      </c>
      <c r="G954" s="27" t="s">
        <v>89</v>
      </c>
      <c r="H954" s="27" t="s">
        <v>71</v>
      </c>
      <c r="I954" s="26">
        <v>1</v>
      </c>
      <c r="J954" s="28">
        <v>35714.28</v>
      </c>
      <c r="K954" s="28">
        <f t="shared" ref="K954" si="912">I954*J954</f>
        <v>35714.28</v>
      </c>
      <c r="L954" s="28">
        <f t="shared" ref="L954:L956" si="913">K954</f>
        <v>35714.28</v>
      </c>
      <c r="M954" s="26"/>
      <c r="N954" s="26"/>
      <c r="O954" s="26" t="s">
        <v>46</v>
      </c>
      <c r="P954" s="25" t="s">
        <v>291</v>
      </c>
      <c r="Q954" s="29">
        <v>0</v>
      </c>
    </row>
    <row r="955" spans="1:17" ht="39">
      <c r="A955" s="33" t="s">
        <v>1545</v>
      </c>
      <c r="B955" s="34" t="s">
        <v>90</v>
      </c>
      <c r="C955" s="35" t="s">
        <v>2222</v>
      </c>
      <c r="D955" s="35" t="s">
        <v>501</v>
      </c>
      <c r="E955" s="35" t="s">
        <v>2781</v>
      </c>
      <c r="F955" s="35" t="s">
        <v>2782</v>
      </c>
      <c r="G955" s="35" t="s">
        <v>89</v>
      </c>
      <c r="H955" s="35" t="s">
        <v>71</v>
      </c>
      <c r="I955" s="34">
        <v>3</v>
      </c>
      <c r="J955" s="38">
        <v>35714.28</v>
      </c>
      <c r="K955" s="38">
        <f>I955*J955</f>
        <v>107142.84</v>
      </c>
      <c r="L955" s="28">
        <f t="shared" si="913"/>
        <v>107142.84</v>
      </c>
      <c r="M955" s="34"/>
      <c r="N955" s="34"/>
      <c r="O955" s="34" t="s">
        <v>46</v>
      </c>
      <c r="P955" s="33">
        <v>35110000</v>
      </c>
      <c r="Q955" s="36">
        <v>0</v>
      </c>
    </row>
    <row r="956" spans="1:17" ht="39">
      <c r="A956" s="33" t="s">
        <v>1545</v>
      </c>
      <c r="B956" s="34" t="s">
        <v>90</v>
      </c>
      <c r="C956" s="35" t="s">
        <v>2222</v>
      </c>
      <c r="D956" s="35" t="s">
        <v>501</v>
      </c>
      <c r="E956" s="35" t="s">
        <v>2783</v>
      </c>
      <c r="F956" s="35" t="s">
        <v>2784</v>
      </c>
      <c r="G956" s="35" t="s">
        <v>89</v>
      </c>
      <c r="H956" s="35" t="s">
        <v>71</v>
      </c>
      <c r="I956" s="34">
        <v>2</v>
      </c>
      <c r="J956" s="38">
        <v>35714.28</v>
      </c>
      <c r="K956" s="38">
        <f>I956*J956</f>
        <v>71428.56</v>
      </c>
      <c r="L956" s="28">
        <f t="shared" si="913"/>
        <v>71428.56</v>
      </c>
      <c r="M956" s="34"/>
      <c r="N956" s="34"/>
      <c r="O956" s="34" t="s">
        <v>46</v>
      </c>
      <c r="P956" s="33">
        <v>35110000</v>
      </c>
      <c r="Q956" s="36">
        <v>0</v>
      </c>
    </row>
    <row r="957" spans="1:17" ht="39">
      <c r="A957" s="25" t="s">
        <v>1545</v>
      </c>
      <c r="B957" s="26" t="s">
        <v>90</v>
      </c>
      <c r="C957" s="27" t="s">
        <v>2222</v>
      </c>
      <c r="D957" s="27" t="s">
        <v>501</v>
      </c>
      <c r="E957" s="27" t="s">
        <v>2541</v>
      </c>
      <c r="F957" s="27" t="s">
        <v>2542</v>
      </c>
      <c r="G957" s="27" t="s">
        <v>89</v>
      </c>
      <c r="H957" s="27" t="s">
        <v>71</v>
      </c>
      <c r="I957" s="26">
        <v>1</v>
      </c>
      <c r="J957" s="28">
        <v>35714.28</v>
      </c>
      <c r="K957" s="28">
        <f t="shared" si="906"/>
        <v>35714.28</v>
      </c>
      <c r="L957" s="28">
        <f t="shared" si="907"/>
        <v>35714.28</v>
      </c>
      <c r="M957" s="26"/>
      <c r="N957" s="26"/>
      <c r="O957" s="26" t="s">
        <v>46</v>
      </c>
      <c r="P957" s="25" t="s">
        <v>774</v>
      </c>
      <c r="Q957" s="29">
        <v>0</v>
      </c>
    </row>
    <row r="958" spans="1:17" ht="39">
      <c r="A958" s="25" t="s">
        <v>1545</v>
      </c>
      <c r="B958" s="26" t="s">
        <v>90</v>
      </c>
      <c r="C958" s="27" t="s">
        <v>2222</v>
      </c>
      <c r="D958" s="27" t="s">
        <v>501</v>
      </c>
      <c r="E958" s="27" t="s">
        <v>2543</v>
      </c>
      <c r="F958" s="27" t="s">
        <v>2544</v>
      </c>
      <c r="G958" s="27" t="s">
        <v>89</v>
      </c>
      <c r="H958" s="27" t="s">
        <v>71</v>
      </c>
      <c r="I958" s="26">
        <v>1</v>
      </c>
      <c r="J958" s="28">
        <v>35714.28</v>
      </c>
      <c r="K958" s="28">
        <f t="shared" si="906"/>
        <v>35714.28</v>
      </c>
      <c r="L958" s="28">
        <f t="shared" si="907"/>
        <v>35714.28</v>
      </c>
      <c r="M958" s="26"/>
      <c r="N958" s="26"/>
      <c r="O958" s="26" t="s">
        <v>46</v>
      </c>
      <c r="P958" s="25" t="s">
        <v>857</v>
      </c>
      <c r="Q958" s="29">
        <v>0</v>
      </c>
    </row>
    <row r="959" spans="1:17" ht="57.75" customHeight="1">
      <c r="A959" s="25" t="s">
        <v>1545</v>
      </c>
      <c r="B959" s="26" t="s">
        <v>90</v>
      </c>
      <c r="C959" s="27" t="s">
        <v>2222</v>
      </c>
      <c r="D959" s="27" t="s">
        <v>501</v>
      </c>
      <c r="E959" s="27" t="s">
        <v>3844</v>
      </c>
      <c r="F959" s="27" t="s">
        <v>3845</v>
      </c>
      <c r="G959" s="27" t="s">
        <v>89</v>
      </c>
      <c r="H959" s="27" t="s">
        <v>71</v>
      </c>
      <c r="I959" s="26">
        <v>1</v>
      </c>
      <c r="J959" s="28">
        <v>38571.42</v>
      </c>
      <c r="K959" s="28">
        <f t="shared" ref="K959" si="914">I959*J959</f>
        <v>38571.42</v>
      </c>
      <c r="L959" s="28">
        <f t="shared" ref="L959" si="915">K959</f>
        <v>38571.42</v>
      </c>
      <c r="M959" s="74"/>
      <c r="N959" s="74"/>
      <c r="O959" s="26" t="s">
        <v>96</v>
      </c>
      <c r="P959" s="25">
        <v>354030100</v>
      </c>
      <c r="Q959" s="29">
        <v>0</v>
      </c>
    </row>
    <row r="960" spans="1:17" ht="57.75" customHeight="1">
      <c r="A960" s="25" t="s">
        <v>1545</v>
      </c>
      <c r="B960" s="26" t="s">
        <v>90</v>
      </c>
      <c r="C960" s="27" t="s">
        <v>2222</v>
      </c>
      <c r="D960" s="27" t="s">
        <v>501</v>
      </c>
      <c r="E960" s="27" t="s">
        <v>3922</v>
      </c>
      <c r="F960" s="27" t="s">
        <v>3923</v>
      </c>
      <c r="G960" s="27" t="s">
        <v>89</v>
      </c>
      <c r="H960" s="27" t="s">
        <v>71</v>
      </c>
      <c r="I960" s="26">
        <v>1</v>
      </c>
      <c r="J960" s="28">
        <v>38571.42</v>
      </c>
      <c r="K960" s="28">
        <f t="shared" ref="K960" si="916">I960*J960</f>
        <v>38571.42</v>
      </c>
      <c r="L960" s="28">
        <f t="shared" ref="L960" si="917">K960</f>
        <v>38571.42</v>
      </c>
      <c r="M960" s="74"/>
      <c r="N960" s="74"/>
      <c r="O960" s="26" t="s">
        <v>96</v>
      </c>
      <c r="P960" s="25">
        <v>193420100</v>
      </c>
      <c r="Q960" s="29">
        <v>0</v>
      </c>
    </row>
    <row r="961" spans="1:17" ht="51.75">
      <c r="A961" s="25" t="s">
        <v>1545</v>
      </c>
      <c r="B961" s="26" t="s">
        <v>90</v>
      </c>
      <c r="C961" s="27" t="s">
        <v>2222</v>
      </c>
      <c r="D961" s="27" t="s">
        <v>501</v>
      </c>
      <c r="E961" s="27" t="s">
        <v>2335</v>
      </c>
      <c r="F961" s="27" t="s">
        <v>722</v>
      </c>
      <c r="G961" s="27" t="s">
        <v>89</v>
      </c>
      <c r="H961" s="27" t="s">
        <v>71</v>
      </c>
      <c r="I961" s="26">
        <v>1</v>
      </c>
      <c r="J961" s="28">
        <v>35714.28</v>
      </c>
      <c r="K961" s="28">
        <f t="shared" ref="K961:K995" si="918">I961*J961</f>
        <v>35714.28</v>
      </c>
      <c r="L961" s="28">
        <f t="shared" ref="L961:L995" si="919">K961</f>
        <v>35714.28</v>
      </c>
      <c r="M961" s="26"/>
      <c r="N961" s="26"/>
      <c r="O961" s="26" t="s">
        <v>46</v>
      </c>
      <c r="P961" s="25" t="s">
        <v>80</v>
      </c>
      <c r="Q961" s="29">
        <v>0</v>
      </c>
    </row>
    <row r="962" spans="1:17" ht="46.5" customHeight="1">
      <c r="A962" s="25" t="s">
        <v>1545</v>
      </c>
      <c r="B962" s="26" t="s">
        <v>90</v>
      </c>
      <c r="C962" s="27" t="s">
        <v>2222</v>
      </c>
      <c r="D962" s="27" t="s">
        <v>501</v>
      </c>
      <c r="E962" s="27" t="s">
        <v>3846</v>
      </c>
      <c r="F962" s="27" t="s">
        <v>3847</v>
      </c>
      <c r="G962" s="27" t="s">
        <v>89</v>
      </c>
      <c r="H962" s="27" t="s">
        <v>71</v>
      </c>
      <c r="I962" s="26">
        <v>1</v>
      </c>
      <c r="J962" s="28">
        <v>49107.14</v>
      </c>
      <c r="K962" s="28">
        <f t="shared" si="918"/>
        <v>49107.14</v>
      </c>
      <c r="L962" s="28">
        <f t="shared" si="919"/>
        <v>49107.14</v>
      </c>
      <c r="M962" s="74"/>
      <c r="N962" s="74"/>
      <c r="O962" s="26" t="s">
        <v>96</v>
      </c>
      <c r="P962" s="25">
        <v>354030100</v>
      </c>
      <c r="Q962" s="29">
        <v>0</v>
      </c>
    </row>
    <row r="963" spans="1:17" ht="52.5" customHeight="1">
      <c r="A963" s="25" t="s">
        <v>1545</v>
      </c>
      <c r="B963" s="26" t="s">
        <v>90</v>
      </c>
      <c r="C963" s="27" t="s">
        <v>2222</v>
      </c>
      <c r="D963" s="27" t="s">
        <v>501</v>
      </c>
      <c r="E963" s="27" t="s">
        <v>3920</v>
      </c>
      <c r="F963" s="27" t="s">
        <v>3921</v>
      </c>
      <c r="G963" s="27" t="s">
        <v>89</v>
      </c>
      <c r="H963" s="27" t="s">
        <v>71</v>
      </c>
      <c r="I963" s="26">
        <v>1</v>
      </c>
      <c r="J963" s="28">
        <v>49107.14</v>
      </c>
      <c r="K963" s="28">
        <f t="shared" ref="K963" si="920">I963*J963</f>
        <v>49107.14</v>
      </c>
      <c r="L963" s="28">
        <f t="shared" ref="L963" si="921">K963</f>
        <v>49107.14</v>
      </c>
      <c r="M963" s="74"/>
      <c r="N963" s="74"/>
      <c r="O963" s="26" t="s">
        <v>96</v>
      </c>
      <c r="P963" s="25">
        <v>193420100</v>
      </c>
      <c r="Q963" s="29">
        <v>0</v>
      </c>
    </row>
    <row r="964" spans="1:17" ht="39">
      <c r="A964" s="25" t="s">
        <v>1545</v>
      </c>
      <c r="B964" s="26" t="s">
        <v>90</v>
      </c>
      <c r="C964" s="27" t="s">
        <v>2222</v>
      </c>
      <c r="D964" s="27" t="s">
        <v>501</v>
      </c>
      <c r="E964" s="27" t="s">
        <v>2545</v>
      </c>
      <c r="F964" s="27" t="s">
        <v>2546</v>
      </c>
      <c r="G964" s="27" t="s">
        <v>89</v>
      </c>
      <c r="H964" s="27" t="s">
        <v>71</v>
      </c>
      <c r="I964" s="26">
        <v>1</v>
      </c>
      <c r="J964" s="28">
        <v>35714.28</v>
      </c>
      <c r="K964" s="28">
        <f t="shared" si="918"/>
        <v>35714.28</v>
      </c>
      <c r="L964" s="28">
        <f t="shared" si="919"/>
        <v>35714.28</v>
      </c>
      <c r="M964" s="26"/>
      <c r="N964" s="26"/>
      <c r="O964" s="26" t="s">
        <v>46</v>
      </c>
      <c r="P964" s="25" t="s">
        <v>778</v>
      </c>
      <c r="Q964" s="29">
        <v>0</v>
      </c>
    </row>
    <row r="965" spans="1:17" ht="39">
      <c r="A965" s="25" t="s">
        <v>1545</v>
      </c>
      <c r="B965" s="26" t="s">
        <v>90</v>
      </c>
      <c r="C965" s="27" t="s">
        <v>2222</v>
      </c>
      <c r="D965" s="27" t="s">
        <v>501</v>
      </c>
      <c r="E965" s="27" t="s">
        <v>2336</v>
      </c>
      <c r="F965" s="27" t="s">
        <v>723</v>
      </c>
      <c r="G965" s="27" t="s">
        <v>89</v>
      </c>
      <c r="H965" s="27" t="s">
        <v>71</v>
      </c>
      <c r="I965" s="26">
        <v>1</v>
      </c>
      <c r="J965" s="28">
        <v>35714.28</v>
      </c>
      <c r="K965" s="28">
        <f t="shared" si="918"/>
        <v>35714.28</v>
      </c>
      <c r="L965" s="28">
        <f t="shared" si="919"/>
        <v>35714.28</v>
      </c>
      <c r="M965" s="26"/>
      <c r="N965" s="26"/>
      <c r="O965" s="26" t="s">
        <v>46</v>
      </c>
      <c r="P965" s="25" t="s">
        <v>861</v>
      </c>
      <c r="Q965" s="29">
        <v>0</v>
      </c>
    </row>
    <row r="966" spans="1:17" ht="39">
      <c r="A966" s="25" t="s">
        <v>1545</v>
      </c>
      <c r="B966" s="26" t="s">
        <v>90</v>
      </c>
      <c r="C966" s="27" t="s">
        <v>2222</v>
      </c>
      <c r="D966" s="27" t="s">
        <v>501</v>
      </c>
      <c r="E966" s="27" t="s">
        <v>2337</v>
      </c>
      <c r="F966" s="27" t="s">
        <v>724</v>
      </c>
      <c r="G966" s="27" t="s">
        <v>89</v>
      </c>
      <c r="H966" s="27" t="s">
        <v>71</v>
      </c>
      <c r="I966" s="26">
        <v>1</v>
      </c>
      <c r="J966" s="28">
        <v>35714.28</v>
      </c>
      <c r="K966" s="28">
        <f t="shared" si="918"/>
        <v>35714.28</v>
      </c>
      <c r="L966" s="28">
        <f t="shared" si="919"/>
        <v>35714.28</v>
      </c>
      <c r="M966" s="26"/>
      <c r="N966" s="26"/>
      <c r="O966" s="26" t="s">
        <v>46</v>
      </c>
      <c r="P966" s="25" t="s">
        <v>816</v>
      </c>
      <c r="Q966" s="29">
        <v>0</v>
      </c>
    </row>
    <row r="967" spans="1:17" ht="39">
      <c r="A967" s="25" t="s">
        <v>1545</v>
      </c>
      <c r="B967" s="26" t="s">
        <v>90</v>
      </c>
      <c r="C967" s="27" t="s">
        <v>2222</v>
      </c>
      <c r="D967" s="27" t="s">
        <v>501</v>
      </c>
      <c r="E967" s="27" t="s">
        <v>2338</v>
      </c>
      <c r="F967" s="27" t="s">
        <v>725</v>
      </c>
      <c r="G967" s="27" t="s">
        <v>89</v>
      </c>
      <c r="H967" s="27" t="s">
        <v>71</v>
      </c>
      <c r="I967" s="26">
        <v>1</v>
      </c>
      <c r="J967" s="28">
        <v>35714.28</v>
      </c>
      <c r="K967" s="28">
        <f t="shared" si="918"/>
        <v>35714.28</v>
      </c>
      <c r="L967" s="28">
        <f t="shared" si="919"/>
        <v>35714.28</v>
      </c>
      <c r="M967" s="26"/>
      <c r="N967" s="26"/>
      <c r="O967" s="26" t="s">
        <v>46</v>
      </c>
      <c r="P967" s="25" t="s">
        <v>788</v>
      </c>
      <c r="Q967" s="29">
        <v>0</v>
      </c>
    </row>
    <row r="968" spans="1:17" ht="51.75">
      <c r="A968" s="25" t="s">
        <v>1545</v>
      </c>
      <c r="B968" s="26" t="s">
        <v>90</v>
      </c>
      <c r="C968" s="27" t="s">
        <v>2222</v>
      </c>
      <c r="D968" s="27" t="s">
        <v>501</v>
      </c>
      <c r="E968" s="27" t="s">
        <v>2339</v>
      </c>
      <c r="F968" s="27" t="s">
        <v>726</v>
      </c>
      <c r="G968" s="27" t="s">
        <v>89</v>
      </c>
      <c r="H968" s="27" t="s">
        <v>71</v>
      </c>
      <c r="I968" s="26">
        <v>1</v>
      </c>
      <c r="J968" s="28">
        <v>35714.28</v>
      </c>
      <c r="K968" s="28">
        <f t="shared" si="918"/>
        <v>35714.28</v>
      </c>
      <c r="L968" s="28">
        <f t="shared" si="919"/>
        <v>35714.28</v>
      </c>
      <c r="M968" s="26"/>
      <c r="N968" s="26"/>
      <c r="O968" s="26" t="s">
        <v>46</v>
      </c>
      <c r="P968" s="25" t="s">
        <v>81</v>
      </c>
      <c r="Q968" s="29">
        <v>0</v>
      </c>
    </row>
    <row r="969" spans="1:17" ht="39">
      <c r="A969" s="33" t="s">
        <v>1545</v>
      </c>
      <c r="B969" s="34" t="s">
        <v>90</v>
      </c>
      <c r="C969" s="35" t="s">
        <v>2222</v>
      </c>
      <c r="D969" s="35" t="s">
        <v>501</v>
      </c>
      <c r="E969" s="35" t="s">
        <v>2787</v>
      </c>
      <c r="F969" s="35" t="s">
        <v>2788</v>
      </c>
      <c r="G969" s="35" t="s">
        <v>89</v>
      </c>
      <c r="H969" s="35" t="s">
        <v>71</v>
      </c>
      <c r="I969" s="34">
        <v>1</v>
      </c>
      <c r="J969" s="38">
        <v>35714.28</v>
      </c>
      <c r="K969" s="28">
        <f t="shared" si="918"/>
        <v>35714.28</v>
      </c>
      <c r="L969" s="28">
        <f t="shared" si="919"/>
        <v>35714.28</v>
      </c>
      <c r="M969" s="34"/>
      <c r="N969" s="34"/>
      <c r="O969" s="34" t="s">
        <v>46</v>
      </c>
      <c r="P969" s="33">
        <v>433220100</v>
      </c>
      <c r="Q969" s="36">
        <v>0</v>
      </c>
    </row>
    <row r="970" spans="1:17" ht="39">
      <c r="A970" s="25" t="s">
        <v>1545</v>
      </c>
      <c r="B970" s="26" t="s">
        <v>90</v>
      </c>
      <c r="C970" s="27" t="s">
        <v>2222</v>
      </c>
      <c r="D970" s="27" t="s">
        <v>501</v>
      </c>
      <c r="E970" s="27" t="s">
        <v>2340</v>
      </c>
      <c r="F970" s="27" t="s">
        <v>727</v>
      </c>
      <c r="G970" s="27" t="s">
        <v>89</v>
      </c>
      <c r="H970" s="27" t="s">
        <v>71</v>
      </c>
      <c r="I970" s="26">
        <v>2</v>
      </c>
      <c r="J970" s="28">
        <v>35714.28</v>
      </c>
      <c r="K970" s="28">
        <f t="shared" si="918"/>
        <v>71428.56</v>
      </c>
      <c r="L970" s="28">
        <f t="shared" si="919"/>
        <v>71428.56</v>
      </c>
      <c r="M970" s="26"/>
      <c r="N970" s="26"/>
      <c r="O970" s="26" t="s">
        <v>46</v>
      </c>
      <c r="P970" s="25" t="s">
        <v>83</v>
      </c>
      <c r="Q970" s="29">
        <v>0</v>
      </c>
    </row>
    <row r="971" spans="1:17" ht="39">
      <c r="A971" s="25" t="s">
        <v>1545</v>
      </c>
      <c r="B971" s="26" t="s">
        <v>90</v>
      </c>
      <c r="C971" s="27" t="s">
        <v>2222</v>
      </c>
      <c r="D971" s="27" t="s">
        <v>501</v>
      </c>
      <c r="E971" s="27" t="s">
        <v>2341</v>
      </c>
      <c r="F971" s="27" t="s">
        <v>728</v>
      </c>
      <c r="G971" s="27" t="s">
        <v>89</v>
      </c>
      <c r="H971" s="27" t="s">
        <v>71</v>
      </c>
      <c r="I971" s="26">
        <v>2</v>
      </c>
      <c r="J971" s="28">
        <v>35714.28</v>
      </c>
      <c r="K971" s="28">
        <f t="shared" si="918"/>
        <v>71428.56</v>
      </c>
      <c r="L971" s="28">
        <f t="shared" si="919"/>
        <v>71428.56</v>
      </c>
      <c r="M971" s="26"/>
      <c r="N971" s="26"/>
      <c r="O971" s="26" t="s">
        <v>46</v>
      </c>
      <c r="P971" s="25" t="s">
        <v>83</v>
      </c>
      <c r="Q971" s="29">
        <v>0</v>
      </c>
    </row>
    <row r="972" spans="1:17" ht="51.75">
      <c r="A972" s="25" t="s">
        <v>1545</v>
      </c>
      <c r="B972" s="26" t="s">
        <v>90</v>
      </c>
      <c r="C972" s="27" t="s">
        <v>2222</v>
      </c>
      <c r="D972" s="27" t="s">
        <v>501</v>
      </c>
      <c r="E972" s="27" t="s">
        <v>2795</v>
      </c>
      <c r="F972" s="27" t="s">
        <v>2796</v>
      </c>
      <c r="G972" s="27" t="s">
        <v>89</v>
      </c>
      <c r="H972" s="27" t="s">
        <v>71</v>
      </c>
      <c r="I972" s="26">
        <v>1</v>
      </c>
      <c r="J972" s="28">
        <v>35714.28</v>
      </c>
      <c r="K972" s="28">
        <f t="shared" ref="K972" si="922">I972*J972</f>
        <v>35714.28</v>
      </c>
      <c r="L972" s="28">
        <f t="shared" ref="L972" si="923">K972</f>
        <v>35714.28</v>
      </c>
      <c r="M972" s="26"/>
      <c r="N972" s="26"/>
      <c r="O972" s="26" t="s">
        <v>46</v>
      </c>
      <c r="P972" s="25" t="s">
        <v>789</v>
      </c>
      <c r="Q972" s="29">
        <v>0</v>
      </c>
    </row>
    <row r="973" spans="1:17" ht="39">
      <c r="A973" s="25" t="s">
        <v>1545</v>
      </c>
      <c r="B973" s="26" t="s">
        <v>90</v>
      </c>
      <c r="C973" s="27" t="s">
        <v>2222</v>
      </c>
      <c r="D973" s="27" t="s">
        <v>501</v>
      </c>
      <c r="E973" s="27" t="s">
        <v>2342</v>
      </c>
      <c r="F973" s="27" t="s">
        <v>729</v>
      </c>
      <c r="G973" s="27" t="s">
        <v>89</v>
      </c>
      <c r="H973" s="27" t="s">
        <v>71</v>
      </c>
      <c r="I973" s="26">
        <v>1</v>
      </c>
      <c r="J973" s="28">
        <v>35714.28</v>
      </c>
      <c r="K973" s="28">
        <f t="shared" si="918"/>
        <v>35714.28</v>
      </c>
      <c r="L973" s="28">
        <f t="shared" si="919"/>
        <v>35714.28</v>
      </c>
      <c r="M973" s="26"/>
      <c r="N973" s="26"/>
      <c r="O973" s="26" t="s">
        <v>46</v>
      </c>
      <c r="P973" s="25" t="s">
        <v>790</v>
      </c>
      <c r="Q973" s="29">
        <v>0</v>
      </c>
    </row>
    <row r="974" spans="1:17" ht="39">
      <c r="A974" s="25" t="s">
        <v>1545</v>
      </c>
      <c r="B974" s="26" t="s">
        <v>90</v>
      </c>
      <c r="C974" s="27" t="s">
        <v>2222</v>
      </c>
      <c r="D974" s="27" t="s">
        <v>501</v>
      </c>
      <c r="E974" s="27" t="s">
        <v>2799</v>
      </c>
      <c r="F974" s="27" t="s">
        <v>2800</v>
      </c>
      <c r="G974" s="27" t="s">
        <v>89</v>
      </c>
      <c r="H974" s="27" t="s">
        <v>71</v>
      </c>
      <c r="I974" s="26">
        <v>1</v>
      </c>
      <c r="J974" s="28">
        <v>35714.28</v>
      </c>
      <c r="K974" s="28">
        <f t="shared" ref="K974" si="924">I974*J974</f>
        <v>35714.28</v>
      </c>
      <c r="L974" s="28">
        <f t="shared" ref="L974" si="925">K974</f>
        <v>35714.28</v>
      </c>
      <c r="M974" s="26"/>
      <c r="N974" s="26"/>
      <c r="O974" s="26" t="s">
        <v>46</v>
      </c>
      <c r="P974" s="25" t="s">
        <v>791</v>
      </c>
      <c r="Q974" s="29">
        <v>0</v>
      </c>
    </row>
    <row r="975" spans="1:17" ht="39">
      <c r="A975" s="25" t="s">
        <v>1545</v>
      </c>
      <c r="B975" s="26" t="s">
        <v>90</v>
      </c>
      <c r="C975" s="27" t="s">
        <v>2222</v>
      </c>
      <c r="D975" s="27" t="s">
        <v>501</v>
      </c>
      <c r="E975" s="27" t="s">
        <v>2343</v>
      </c>
      <c r="F975" s="27" t="s">
        <v>730</v>
      </c>
      <c r="G975" s="27" t="s">
        <v>89</v>
      </c>
      <c r="H975" s="27" t="s">
        <v>71</v>
      </c>
      <c r="I975" s="26">
        <v>1</v>
      </c>
      <c r="J975" s="28">
        <v>35714.28</v>
      </c>
      <c r="K975" s="28">
        <f t="shared" si="918"/>
        <v>35714.28</v>
      </c>
      <c r="L975" s="28">
        <f t="shared" si="919"/>
        <v>35714.28</v>
      </c>
      <c r="M975" s="26"/>
      <c r="N975" s="26"/>
      <c r="O975" s="26" t="s">
        <v>46</v>
      </c>
      <c r="P975" s="25" t="s">
        <v>792</v>
      </c>
      <c r="Q975" s="29">
        <v>0</v>
      </c>
    </row>
    <row r="976" spans="1:17" ht="39">
      <c r="A976" s="25" t="s">
        <v>1545</v>
      </c>
      <c r="B976" s="26" t="s">
        <v>90</v>
      </c>
      <c r="C976" s="27" t="s">
        <v>2222</v>
      </c>
      <c r="D976" s="27" t="s">
        <v>501</v>
      </c>
      <c r="E976" s="27" t="s">
        <v>2547</v>
      </c>
      <c r="F976" s="27" t="s">
        <v>2548</v>
      </c>
      <c r="G976" s="27" t="s">
        <v>89</v>
      </c>
      <c r="H976" s="27" t="s">
        <v>71</v>
      </c>
      <c r="I976" s="26">
        <v>1</v>
      </c>
      <c r="J976" s="28">
        <v>35714.28</v>
      </c>
      <c r="K976" s="28">
        <f t="shared" si="918"/>
        <v>35714.28</v>
      </c>
      <c r="L976" s="28">
        <f t="shared" si="919"/>
        <v>35714.28</v>
      </c>
      <c r="M976" s="26"/>
      <c r="N976" s="26"/>
      <c r="O976" s="26" t="s">
        <v>46</v>
      </c>
      <c r="P976" s="25" t="s">
        <v>793</v>
      </c>
      <c r="Q976" s="29">
        <v>0</v>
      </c>
    </row>
    <row r="977" spans="1:17" ht="39">
      <c r="A977" s="25" t="s">
        <v>1545</v>
      </c>
      <c r="B977" s="26" t="s">
        <v>90</v>
      </c>
      <c r="C977" s="27" t="s">
        <v>2222</v>
      </c>
      <c r="D977" s="27" t="s">
        <v>501</v>
      </c>
      <c r="E977" s="27" t="s">
        <v>2801</v>
      </c>
      <c r="F977" s="27" t="s">
        <v>2802</v>
      </c>
      <c r="G977" s="27" t="s">
        <v>89</v>
      </c>
      <c r="H977" s="27" t="s">
        <v>71</v>
      </c>
      <c r="I977" s="26">
        <v>1</v>
      </c>
      <c r="J977" s="28">
        <v>35714.28</v>
      </c>
      <c r="K977" s="28">
        <f t="shared" ref="K977" si="926">I977*J977</f>
        <v>35714.28</v>
      </c>
      <c r="L977" s="28">
        <f t="shared" ref="L977" si="927">K977</f>
        <v>35714.28</v>
      </c>
      <c r="M977" s="26"/>
      <c r="N977" s="26"/>
      <c r="O977" s="26" t="s">
        <v>46</v>
      </c>
      <c r="P977" s="25" t="s">
        <v>794</v>
      </c>
      <c r="Q977" s="29">
        <v>0</v>
      </c>
    </row>
    <row r="978" spans="1:17" ht="39">
      <c r="A978" s="25" t="s">
        <v>1545</v>
      </c>
      <c r="B978" s="26" t="s">
        <v>90</v>
      </c>
      <c r="C978" s="27" t="s">
        <v>2222</v>
      </c>
      <c r="D978" s="27" t="s">
        <v>501</v>
      </c>
      <c r="E978" s="27" t="s">
        <v>2797</v>
      </c>
      <c r="F978" s="27" t="s">
        <v>2798</v>
      </c>
      <c r="G978" s="27" t="s">
        <v>89</v>
      </c>
      <c r="H978" s="27" t="s">
        <v>71</v>
      </c>
      <c r="I978" s="26">
        <v>1</v>
      </c>
      <c r="J978" s="28">
        <v>35714.28</v>
      </c>
      <c r="K978" s="28">
        <f t="shared" ref="K978" si="928">I978*J978</f>
        <v>35714.28</v>
      </c>
      <c r="L978" s="28">
        <f t="shared" ref="L978" si="929">K978</f>
        <v>35714.28</v>
      </c>
      <c r="M978" s="26"/>
      <c r="N978" s="26"/>
      <c r="O978" s="26" t="s">
        <v>46</v>
      </c>
      <c r="P978" s="25" t="s">
        <v>795</v>
      </c>
      <c r="Q978" s="29">
        <v>0</v>
      </c>
    </row>
    <row r="979" spans="1:17" ht="39">
      <c r="A979" s="25" t="s">
        <v>1545</v>
      </c>
      <c r="B979" s="26" t="s">
        <v>90</v>
      </c>
      <c r="C979" s="27" t="s">
        <v>2222</v>
      </c>
      <c r="D979" s="27" t="s">
        <v>501</v>
      </c>
      <c r="E979" s="27" t="s">
        <v>2789</v>
      </c>
      <c r="F979" s="27" t="s">
        <v>2790</v>
      </c>
      <c r="G979" s="27" t="s">
        <v>89</v>
      </c>
      <c r="H979" s="27" t="s">
        <v>71</v>
      </c>
      <c r="I979" s="26">
        <v>1</v>
      </c>
      <c r="J979" s="28">
        <v>35714.28</v>
      </c>
      <c r="K979" s="28">
        <f t="shared" ref="K979" si="930">I979*J979</f>
        <v>35714.28</v>
      </c>
      <c r="L979" s="28">
        <f t="shared" ref="L979" si="931">K979</f>
        <v>35714.28</v>
      </c>
      <c r="M979" s="26"/>
      <c r="N979" s="26"/>
      <c r="O979" s="26" t="s">
        <v>46</v>
      </c>
      <c r="P979" s="25" t="s">
        <v>796</v>
      </c>
      <c r="Q979" s="29">
        <v>0</v>
      </c>
    </row>
    <row r="980" spans="1:17" ht="39">
      <c r="A980" s="25" t="s">
        <v>1545</v>
      </c>
      <c r="B980" s="26" t="s">
        <v>90</v>
      </c>
      <c r="C980" s="27" t="s">
        <v>2222</v>
      </c>
      <c r="D980" s="27" t="s">
        <v>501</v>
      </c>
      <c r="E980" s="27" t="s">
        <v>2793</v>
      </c>
      <c r="F980" s="27" t="s">
        <v>2794</v>
      </c>
      <c r="G980" s="27" t="s">
        <v>89</v>
      </c>
      <c r="H980" s="27" t="s">
        <v>71</v>
      </c>
      <c r="I980" s="26">
        <v>1</v>
      </c>
      <c r="J980" s="28">
        <v>35714.28</v>
      </c>
      <c r="K980" s="28">
        <f t="shared" ref="K980" si="932">I980*J980</f>
        <v>35714.28</v>
      </c>
      <c r="L980" s="28">
        <f t="shared" ref="L980" si="933">K980</f>
        <v>35714.28</v>
      </c>
      <c r="M980" s="26"/>
      <c r="N980" s="26"/>
      <c r="O980" s="26" t="s">
        <v>46</v>
      </c>
      <c r="P980" s="25" t="s">
        <v>797</v>
      </c>
      <c r="Q980" s="29">
        <v>0</v>
      </c>
    </row>
    <row r="981" spans="1:17" ht="39">
      <c r="A981" s="25" t="s">
        <v>1545</v>
      </c>
      <c r="B981" s="26" t="s">
        <v>90</v>
      </c>
      <c r="C981" s="27" t="s">
        <v>2222</v>
      </c>
      <c r="D981" s="27" t="s">
        <v>501</v>
      </c>
      <c r="E981" s="27" t="s">
        <v>2344</v>
      </c>
      <c r="F981" s="27" t="s">
        <v>731</v>
      </c>
      <c r="G981" s="27" t="s">
        <v>89</v>
      </c>
      <c r="H981" s="27" t="s">
        <v>71</v>
      </c>
      <c r="I981" s="26">
        <v>1</v>
      </c>
      <c r="J981" s="28">
        <v>35714.28</v>
      </c>
      <c r="K981" s="28">
        <f t="shared" si="918"/>
        <v>35714.28</v>
      </c>
      <c r="L981" s="28">
        <f t="shared" si="919"/>
        <v>35714.28</v>
      </c>
      <c r="M981" s="26"/>
      <c r="N981" s="26"/>
      <c r="O981" s="26" t="s">
        <v>46</v>
      </c>
      <c r="P981" s="25" t="s">
        <v>798</v>
      </c>
      <c r="Q981" s="29">
        <v>0</v>
      </c>
    </row>
    <row r="982" spans="1:17" ht="39">
      <c r="A982" s="25" t="s">
        <v>1545</v>
      </c>
      <c r="B982" s="26" t="s">
        <v>90</v>
      </c>
      <c r="C982" s="27" t="s">
        <v>2222</v>
      </c>
      <c r="D982" s="27" t="s">
        <v>501</v>
      </c>
      <c r="E982" s="27" t="s">
        <v>2345</v>
      </c>
      <c r="F982" s="27" t="s">
        <v>732</v>
      </c>
      <c r="G982" s="27" t="s">
        <v>89</v>
      </c>
      <c r="H982" s="27" t="s">
        <v>71</v>
      </c>
      <c r="I982" s="26">
        <v>1</v>
      </c>
      <c r="J982" s="28">
        <v>35714.28</v>
      </c>
      <c r="K982" s="28">
        <f t="shared" si="918"/>
        <v>35714.28</v>
      </c>
      <c r="L982" s="28">
        <f t="shared" si="919"/>
        <v>35714.28</v>
      </c>
      <c r="M982" s="26"/>
      <c r="N982" s="26"/>
      <c r="O982" s="26" t="s">
        <v>46</v>
      </c>
      <c r="P982" s="25" t="s">
        <v>799</v>
      </c>
      <c r="Q982" s="29">
        <v>0</v>
      </c>
    </row>
    <row r="983" spans="1:17" ht="39">
      <c r="A983" s="25" t="s">
        <v>1545</v>
      </c>
      <c r="B983" s="26" t="s">
        <v>90</v>
      </c>
      <c r="C983" s="27" t="s">
        <v>2222</v>
      </c>
      <c r="D983" s="27" t="s">
        <v>501</v>
      </c>
      <c r="E983" s="27" t="s">
        <v>2346</v>
      </c>
      <c r="F983" s="27" t="s">
        <v>733</v>
      </c>
      <c r="G983" s="27" t="s">
        <v>89</v>
      </c>
      <c r="H983" s="27" t="s">
        <v>71</v>
      </c>
      <c r="I983" s="26">
        <v>1</v>
      </c>
      <c r="J983" s="28">
        <v>35714.28</v>
      </c>
      <c r="K983" s="28">
        <f t="shared" si="918"/>
        <v>35714.28</v>
      </c>
      <c r="L983" s="28">
        <f t="shared" si="919"/>
        <v>35714.28</v>
      </c>
      <c r="M983" s="26"/>
      <c r="N983" s="26"/>
      <c r="O983" s="26" t="s">
        <v>46</v>
      </c>
      <c r="P983" s="25" t="s">
        <v>800</v>
      </c>
      <c r="Q983" s="29">
        <v>0</v>
      </c>
    </row>
    <row r="984" spans="1:17" ht="39">
      <c r="A984" s="25" t="s">
        <v>1545</v>
      </c>
      <c r="B984" s="26" t="s">
        <v>90</v>
      </c>
      <c r="C984" s="27" t="s">
        <v>2222</v>
      </c>
      <c r="D984" s="27" t="s">
        <v>501</v>
      </c>
      <c r="E984" s="27" t="s">
        <v>2791</v>
      </c>
      <c r="F984" s="27" t="s">
        <v>2792</v>
      </c>
      <c r="G984" s="27" t="s">
        <v>89</v>
      </c>
      <c r="H984" s="27" t="s">
        <v>71</v>
      </c>
      <c r="I984" s="26">
        <v>1</v>
      </c>
      <c r="J984" s="28">
        <v>35714.28</v>
      </c>
      <c r="K984" s="28">
        <f t="shared" ref="K984" si="934">I984*J984</f>
        <v>35714.28</v>
      </c>
      <c r="L984" s="28">
        <f t="shared" ref="L984" si="935">K984</f>
        <v>35714.28</v>
      </c>
      <c r="M984" s="26"/>
      <c r="N984" s="26"/>
      <c r="O984" s="26" t="s">
        <v>46</v>
      </c>
      <c r="P984" s="25" t="s">
        <v>801</v>
      </c>
      <c r="Q984" s="29">
        <v>0</v>
      </c>
    </row>
    <row r="985" spans="1:17" ht="51.75">
      <c r="A985" s="25" t="s">
        <v>1545</v>
      </c>
      <c r="B985" s="26" t="s">
        <v>90</v>
      </c>
      <c r="C985" s="27" t="s">
        <v>2222</v>
      </c>
      <c r="D985" s="27" t="s">
        <v>501</v>
      </c>
      <c r="E985" s="27" t="s">
        <v>2347</v>
      </c>
      <c r="F985" s="27" t="s">
        <v>734</v>
      </c>
      <c r="G985" s="27" t="s">
        <v>89</v>
      </c>
      <c r="H985" s="27" t="s">
        <v>71</v>
      </c>
      <c r="I985" s="26">
        <v>1</v>
      </c>
      <c r="J985" s="28">
        <v>35714.28</v>
      </c>
      <c r="K985" s="28">
        <f t="shared" si="918"/>
        <v>35714.28</v>
      </c>
      <c r="L985" s="28">
        <f t="shared" si="919"/>
        <v>35714.28</v>
      </c>
      <c r="M985" s="26"/>
      <c r="N985" s="26"/>
      <c r="O985" s="26" t="s">
        <v>46</v>
      </c>
      <c r="P985" s="25" t="s">
        <v>85</v>
      </c>
      <c r="Q985" s="29">
        <v>0</v>
      </c>
    </row>
    <row r="986" spans="1:17" ht="39">
      <c r="A986" s="25" t="s">
        <v>1545</v>
      </c>
      <c r="B986" s="26" t="s">
        <v>90</v>
      </c>
      <c r="C986" s="27" t="s">
        <v>2222</v>
      </c>
      <c r="D986" s="27" t="s">
        <v>501</v>
      </c>
      <c r="E986" s="27" t="s">
        <v>2348</v>
      </c>
      <c r="F986" s="27" t="s">
        <v>735</v>
      </c>
      <c r="G986" s="27" t="s">
        <v>89</v>
      </c>
      <c r="H986" s="27" t="s">
        <v>71</v>
      </c>
      <c r="I986" s="26">
        <v>1</v>
      </c>
      <c r="J986" s="28">
        <v>35714.28</v>
      </c>
      <c r="K986" s="28">
        <f t="shared" si="918"/>
        <v>35714.28</v>
      </c>
      <c r="L986" s="28">
        <f t="shared" si="919"/>
        <v>35714.28</v>
      </c>
      <c r="M986" s="26"/>
      <c r="N986" s="26"/>
      <c r="O986" s="26" t="s">
        <v>46</v>
      </c>
      <c r="P986" s="25" t="s">
        <v>86</v>
      </c>
      <c r="Q986" s="29">
        <v>0</v>
      </c>
    </row>
    <row r="987" spans="1:17" ht="39">
      <c r="A987" s="25" t="s">
        <v>1545</v>
      </c>
      <c r="B987" s="26" t="s">
        <v>90</v>
      </c>
      <c r="C987" s="27" t="s">
        <v>2222</v>
      </c>
      <c r="D987" s="27" t="s">
        <v>501</v>
      </c>
      <c r="E987" s="27" t="s">
        <v>2349</v>
      </c>
      <c r="F987" s="27" t="s">
        <v>736</v>
      </c>
      <c r="G987" s="27" t="s">
        <v>89</v>
      </c>
      <c r="H987" s="27" t="s">
        <v>71</v>
      </c>
      <c r="I987" s="26">
        <v>1</v>
      </c>
      <c r="J987" s="28">
        <v>35714.28</v>
      </c>
      <c r="K987" s="28">
        <f t="shared" si="918"/>
        <v>35714.28</v>
      </c>
      <c r="L987" s="28">
        <f t="shared" si="919"/>
        <v>35714.28</v>
      </c>
      <c r="M987" s="26"/>
      <c r="N987" s="26"/>
      <c r="O987" s="26" t="s">
        <v>46</v>
      </c>
      <c r="P987" s="25" t="s">
        <v>869</v>
      </c>
      <c r="Q987" s="29">
        <v>0</v>
      </c>
    </row>
    <row r="988" spans="1:17" ht="39">
      <c r="A988" s="25" t="s">
        <v>1545</v>
      </c>
      <c r="B988" s="26" t="s">
        <v>90</v>
      </c>
      <c r="C988" s="27" t="s">
        <v>2222</v>
      </c>
      <c r="D988" s="27" t="s">
        <v>501</v>
      </c>
      <c r="E988" s="27" t="s">
        <v>2549</v>
      </c>
      <c r="F988" s="27" t="s">
        <v>2550</v>
      </c>
      <c r="G988" s="27" t="s">
        <v>89</v>
      </c>
      <c r="H988" s="27" t="s">
        <v>71</v>
      </c>
      <c r="I988" s="26">
        <v>1</v>
      </c>
      <c r="J988" s="28">
        <v>35714.28</v>
      </c>
      <c r="K988" s="28">
        <f t="shared" si="918"/>
        <v>35714.28</v>
      </c>
      <c r="L988" s="28">
        <f t="shared" si="919"/>
        <v>35714.28</v>
      </c>
      <c r="M988" s="26"/>
      <c r="N988" s="26"/>
      <c r="O988" s="26" t="s">
        <v>46</v>
      </c>
      <c r="P988" s="25" t="s">
        <v>870</v>
      </c>
      <c r="Q988" s="29">
        <v>0</v>
      </c>
    </row>
    <row r="989" spans="1:17" ht="39">
      <c r="A989" s="25" t="s">
        <v>1545</v>
      </c>
      <c r="B989" s="26" t="s">
        <v>90</v>
      </c>
      <c r="C989" s="27" t="s">
        <v>2222</v>
      </c>
      <c r="D989" s="27" t="s">
        <v>501</v>
      </c>
      <c r="E989" s="27" t="s">
        <v>2551</v>
      </c>
      <c r="F989" s="27" t="s">
        <v>2552</v>
      </c>
      <c r="G989" s="27" t="s">
        <v>89</v>
      </c>
      <c r="H989" s="27" t="s">
        <v>71</v>
      </c>
      <c r="I989" s="26">
        <v>1</v>
      </c>
      <c r="J989" s="28">
        <v>35714.28</v>
      </c>
      <c r="K989" s="28">
        <f t="shared" si="918"/>
        <v>35714.28</v>
      </c>
      <c r="L989" s="28">
        <f t="shared" si="919"/>
        <v>35714.28</v>
      </c>
      <c r="M989" s="26"/>
      <c r="N989" s="26"/>
      <c r="O989" s="26" t="s">
        <v>46</v>
      </c>
      <c r="P989" s="25" t="s">
        <v>871</v>
      </c>
      <c r="Q989" s="29">
        <v>0</v>
      </c>
    </row>
    <row r="990" spans="1:17" ht="51.75">
      <c r="A990" s="25" t="s">
        <v>1545</v>
      </c>
      <c r="B990" s="26" t="s">
        <v>90</v>
      </c>
      <c r="C990" s="27" t="s">
        <v>2222</v>
      </c>
      <c r="D990" s="27" t="s">
        <v>501</v>
      </c>
      <c r="E990" s="27" t="s">
        <v>2553</v>
      </c>
      <c r="F990" s="27" t="s">
        <v>2554</v>
      </c>
      <c r="G990" s="27" t="s">
        <v>89</v>
      </c>
      <c r="H990" s="27" t="s">
        <v>71</v>
      </c>
      <c r="I990" s="26">
        <v>1</v>
      </c>
      <c r="J990" s="28">
        <v>35714.28</v>
      </c>
      <c r="K990" s="28">
        <f t="shared" si="918"/>
        <v>35714.28</v>
      </c>
      <c r="L990" s="28">
        <f t="shared" si="919"/>
        <v>35714.28</v>
      </c>
      <c r="M990" s="26"/>
      <c r="N990" s="26"/>
      <c r="O990" s="26" t="s">
        <v>46</v>
      </c>
      <c r="P990" s="25" t="s">
        <v>872</v>
      </c>
      <c r="Q990" s="29">
        <v>0</v>
      </c>
    </row>
    <row r="991" spans="1:17" ht="39">
      <c r="A991" s="25" t="s">
        <v>1545</v>
      </c>
      <c r="B991" s="26" t="s">
        <v>90</v>
      </c>
      <c r="C991" s="27" t="s">
        <v>2222</v>
      </c>
      <c r="D991" s="27" t="s">
        <v>501</v>
      </c>
      <c r="E991" s="27" t="s">
        <v>2350</v>
      </c>
      <c r="F991" s="27" t="s">
        <v>737</v>
      </c>
      <c r="G991" s="27" t="s">
        <v>89</v>
      </c>
      <c r="H991" s="27" t="s">
        <v>71</v>
      </c>
      <c r="I991" s="26">
        <v>1</v>
      </c>
      <c r="J991" s="28">
        <v>35714.28</v>
      </c>
      <c r="K991" s="28">
        <f t="shared" si="918"/>
        <v>35714.28</v>
      </c>
      <c r="L991" s="28">
        <f t="shared" si="919"/>
        <v>35714.28</v>
      </c>
      <c r="M991" s="26"/>
      <c r="N991" s="26"/>
      <c r="O991" s="26" t="s">
        <v>46</v>
      </c>
      <c r="P991" s="25" t="s">
        <v>873</v>
      </c>
      <c r="Q991" s="29">
        <v>0</v>
      </c>
    </row>
    <row r="992" spans="1:17" ht="39">
      <c r="A992" s="25" t="s">
        <v>1545</v>
      </c>
      <c r="B992" s="26" t="s">
        <v>90</v>
      </c>
      <c r="C992" s="27" t="s">
        <v>2222</v>
      </c>
      <c r="D992" s="27" t="s">
        <v>501</v>
      </c>
      <c r="E992" s="27" t="s">
        <v>2555</v>
      </c>
      <c r="F992" s="27" t="s">
        <v>2556</v>
      </c>
      <c r="G992" s="27" t="s">
        <v>89</v>
      </c>
      <c r="H992" s="27" t="s">
        <v>71</v>
      </c>
      <c r="I992" s="26">
        <v>1</v>
      </c>
      <c r="J992" s="28">
        <v>35714.28</v>
      </c>
      <c r="K992" s="28">
        <f t="shared" si="918"/>
        <v>35714.28</v>
      </c>
      <c r="L992" s="28">
        <f t="shared" si="919"/>
        <v>35714.28</v>
      </c>
      <c r="M992" s="26"/>
      <c r="N992" s="26"/>
      <c r="O992" s="26" t="s">
        <v>46</v>
      </c>
      <c r="P992" s="25" t="s">
        <v>874</v>
      </c>
      <c r="Q992" s="29">
        <v>0</v>
      </c>
    </row>
    <row r="993" spans="1:17" ht="39">
      <c r="A993" s="25" t="s">
        <v>1545</v>
      </c>
      <c r="B993" s="26" t="s">
        <v>90</v>
      </c>
      <c r="C993" s="27" t="s">
        <v>2222</v>
      </c>
      <c r="D993" s="27" t="s">
        <v>501</v>
      </c>
      <c r="E993" s="27" t="s">
        <v>2351</v>
      </c>
      <c r="F993" s="27" t="s">
        <v>738</v>
      </c>
      <c r="G993" s="27" t="s">
        <v>89</v>
      </c>
      <c r="H993" s="27" t="s">
        <v>71</v>
      </c>
      <c r="I993" s="26">
        <v>1</v>
      </c>
      <c r="J993" s="28">
        <v>35714.28</v>
      </c>
      <c r="K993" s="28">
        <f t="shared" si="918"/>
        <v>35714.28</v>
      </c>
      <c r="L993" s="28">
        <f t="shared" si="919"/>
        <v>35714.28</v>
      </c>
      <c r="M993" s="26"/>
      <c r="N993" s="26"/>
      <c r="O993" s="26" t="s">
        <v>46</v>
      </c>
      <c r="P993" s="25" t="s">
        <v>876</v>
      </c>
      <c r="Q993" s="29">
        <v>0</v>
      </c>
    </row>
    <row r="994" spans="1:17" ht="39">
      <c r="A994" s="25" t="s">
        <v>1545</v>
      </c>
      <c r="B994" s="26" t="s">
        <v>90</v>
      </c>
      <c r="C994" s="27" t="s">
        <v>2222</v>
      </c>
      <c r="D994" s="27" t="s">
        <v>501</v>
      </c>
      <c r="E994" s="27" t="s">
        <v>2352</v>
      </c>
      <c r="F994" s="27" t="s">
        <v>739</v>
      </c>
      <c r="G994" s="27" t="s">
        <v>89</v>
      </c>
      <c r="H994" s="27" t="s">
        <v>71</v>
      </c>
      <c r="I994" s="26">
        <v>1</v>
      </c>
      <c r="J994" s="28">
        <v>35714.28</v>
      </c>
      <c r="K994" s="28">
        <f t="shared" si="918"/>
        <v>35714.28</v>
      </c>
      <c r="L994" s="28">
        <f t="shared" si="919"/>
        <v>35714.28</v>
      </c>
      <c r="M994" s="26"/>
      <c r="N994" s="26"/>
      <c r="O994" s="26" t="s">
        <v>46</v>
      </c>
      <c r="P994" s="25" t="s">
        <v>877</v>
      </c>
      <c r="Q994" s="29">
        <v>0</v>
      </c>
    </row>
    <row r="995" spans="1:17" ht="39">
      <c r="A995" s="25" t="s">
        <v>1545</v>
      </c>
      <c r="B995" s="26" t="s">
        <v>90</v>
      </c>
      <c r="C995" s="27" t="s">
        <v>2222</v>
      </c>
      <c r="D995" s="27" t="s">
        <v>501</v>
      </c>
      <c r="E995" s="27" t="s">
        <v>2353</v>
      </c>
      <c r="F995" s="27" t="s">
        <v>740</v>
      </c>
      <c r="G995" s="27" t="s">
        <v>89</v>
      </c>
      <c r="H995" s="27" t="s">
        <v>71</v>
      </c>
      <c r="I995" s="26">
        <v>1</v>
      </c>
      <c r="J995" s="28">
        <v>35714.28</v>
      </c>
      <c r="K995" s="28">
        <f t="shared" si="918"/>
        <v>35714.28</v>
      </c>
      <c r="L995" s="28">
        <f t="shared" si="919"/>
        <v>35714.28</v>
      </c>
      <c r="M995" s="26"/>
      <c r="N995" s="26"/>
      <c r="O995" s="26" t="s">
        <v>46</v>
      </c>
      <c r="P995" s="25" t="s">
        <v>878</v>
      </c>
      <c r="Q995" s="29">
        <v>0</v>
      </c>
    </row>
    <row r="996" spans="1:17" ht="39">
      <c r="A996" s="25" t="s">
        <v>1545</v>
      </c>
      <c r="B996" s="26" t="s">
        <v>90</v>
      </c>
      <c r="C996" s="27" t="s">
        <v>2222</v>
      </c>
      <c r="D996" s="27" t="s">
        <v>501</v>
      </c>
      <c r="E996" s="27" t="s">
        <v>2354</v>
      </c>
      <c r="F996" s="27" t="s">
        <v>741</v>
      </c>
      <c r="G996" s="27" t="s">
        <v>89</v>
      </c>
      <c r="H996" s="27" t="s">
        <v>71</v>
      </c>
      <c r="I996" s="26">
        <v>1</v>
      </c>
      <c r="J996" s="28">
        <v>35714.28</v>
      </c>
      <c r="K996" s="28">
        <f t="shared" ref="K996:K1171" si="936">I996*J996</f>
        <v>35714.28</v>
      </c>
      <c r="L996" s="28">
        <f t="shared" ref="L996:L1171" si="937">K996</f>
        <v>35714.28</v>
      </c>
      <c r="M996" s="26"/>
      <c r="N996" s="26"/>
      <c r="O996" s="26" t="s">
        <v>46</v>
      </c>
      <c r="P996" s="25" t="s">
        <v>879</v>
      </c>
      <c r="Q996" s="29">
        <v>0</v>
      </c>
    </row>
    <row r="997" spans="1:17" ht="39">
      <c r="A997" s="25" t="s">
        <v>1545</v>
      </c>
      <c r="B997" s="26" t="s">
        <v>90</v>
      </c>
      <c r="C997" s="27" t="s">
        <v>2222</v>
      </c>
      <c r="D997" s="27" t="s">
        <v>501</v>
      </c>
      <c r="E997" s="27" t="s">
        <v>2355</v>
      </c>
      <c r="F997" s="27" t="s">
        <v>742</v>
      </c>
      <c r="G997" s="27" t="s">
        <v>89</v>
      </c>
      <c r="H997" s="27" t="s">
        <v>71</v>
      </c>
      <c r="I997" s="26">
        <v>1</v>
      </c>
      <c r="J997" s="28">
        <v>35714.28</v>
      </c>
      <c r="K997" s="28">
        <f t="shared" si="936"/>
        <v>35714.28</v>
      </c>
      <c r="L997" s="28">
        <f t="shared" si="937"/>
        <v>35714.28</v>
      </c>
      <c r="M997" s="26"/>
      <c r="N997" s="26"/>
      <c r="O997" s="26" t="s">
        <v>46</v>
      </c>
      <c r="P997" s="25" t="s">
        <v>880</v>
      </c>
      <c r="Q997" s="29">
        <v>0</v>
      </c>
    </row>
    <row r="998" spans="1:17" ht="39">
      <c r="A998" s="25" t="s">
        <v>1545</v>
      </c>
      <c r="B998" s="26" t="s">
        <v>90</v>
      </c>
      <c r="C998" s="27" t="s">
        <v>2222</v>
      </c>
      <c r="D998" s="27" t="s">
        <v>501</v>
      </c>
      <c r="E998" s="27" t="s">
        <v>2557</v>
      </c>
      <c r="F998" s="27" t="s">
        <v>2558</v>
      </c>
      <c r="G998" s="27" t="s">
        <v>89</v>
      </c>
      <c r="H998" s="27" t="s">
        <v>71</v>
      </c>
      <c r="I998" s="26">
        <v>1</v>
      </c>
      <c r="J998" s="28">
        <v>35714.28</v>
      </c>
      <c r="K998" s="28">
        <f t="shared" si="936"/>
        <v>35714.28</v>
      </c>
      <c r="L998" s="28">
        <f t="shared" si="937"/>
        <v>35714.28</v>
      </c>
      <c r="M998" s="26"/>
      <c r="N998" s="26"/>
      <c r="O998" s="26" t="s">
        <v>46</v>
      </c>
      <c r="P998" s="25" t="s">
        <v>881</v>
      </c>
      <c r="Q998" s="29">
        <v>0</v>
      </c>
    </row>
    <row r="999" spans="1:17" ht="39">
      <c r="A999" s="25" t="s">
        <v>1545</v>
      </c>
      <c r="B999" s="26" t="s">
        <v>90</v>
      </c>
      <c r="C999" s="27" t="s">
        <v>2222</v>
      </c>
      <c r="D999" s="27" t="s">
        <v>501</v>
      </c>
      <c r="E999" s="27" t="s">
        <v>2356</v>
      </c>
      <c r="F999" s="27" t="s">
        <v>743</v>
      </c>
      <c r="G999" s="27" t="s">
        <v>89</v>
      </c>
      <c r="H999" s="27" t="s">
        <v>71</v>
      </c>
      <c r="I999" s="26">
        <v>1</v>
      </c>
      <c r="J999" s="28">
        <v>35714.28</v>
      </c>
      <c r="K999" s="28">
        <f t="shared" si="936"/>
        <v>35714.28</v>
      </c>
      <c r="L999" s="28">
        <f t="shared" si="937"/>
        <v>35714.28</v>
      </c>
      <c r="M999" s="26"/>
      <c r="N999" s="26"/>
      <c r="O999" s="26" t="s">
        <v>46</v>
      </c>
      <c r="P999" s="25" t="s">
        <v>882</v>
      </c>
      <c r="Q999" s="29">
        <v>0</v>
      </c>
    </row>
    <row r="1000" spans="1:17" ht="39">
      <c r="A1000" s="25" t="s">
        <v>1545</v>
      </c>
      <c r="B1000" s="26" t="s">
        <v>90</v>
      </c>
      <c r="C1000" s="27" t="s">
        <v>2222</v>
      </c>
      <c r="D1000" s="27" t="s">
        <v>501</v>
      </c>
      <c r="E1000" s="27" t="s">
        <v>2559</v>
      </c>
      <c r="F1000" s="27" t="s">
        <v>2560</v>
      </c>
      <c r="G1000" s="27" t="s">
        <v>89</v>
      </c>
      <c r="H1000" s="27" t="s">
        <v>71</v>
      </c>
      <c r="I1000" s="26">
        <v>1</v>
      </c>
      <c r="J1000" s="28">
        <v>35714.28</v>
      </c>
      <c r="K1000" s="28">
        <f t="shared" si="936"/>
        <v>35714.28</v>
      </c>
      <c r="L1000" s="28">
        <f t="shared" si="937"/>
        <v>35714.28</v>
      </c>
      <c r="M1000" s="26"/>
      <c r="N1000" s="26"/>
      <c r="O1000" s="26" t="s">
        <v>46</v>
      </c>
      <c r="P1000" s="25" t="s">
        <v>883</v>
      </c>
      <c r="Q1000" s="29">
        <v>0</v>
      </c>
    </row>
    <row r="1001" spans="1:17" ht="39">
      <c r="A1001" s="25" t="s">
        <v>1545</v>
      </c>
      <c r="B1001" s="26" t="s">
        <v>90</v>
      </c>
      <c r="C1001" s="27" t="s">
        <v>2222</v>
      </c>
      <c r="D1001" s="27" t="s">
        <v>501</v>
      </c>
      <c r="E1001" s="27" t="s">
        <v>2357</v>
      </c>
      <c r="F1001" s="27" t="s">
        <v>744</v>
      </c>
      <c r="G1001" s="27" t="s">
        <v>89</v>
      </c>
      <c r="H1001" s="27" t="s">
        <v>71</v>
      </c>
      <c r="I1001" s="26">
        <v>1</v>
      </c>
      <c r="J1001" s="28">
        <v>35714.28</v>
      </c>
      <c r="K1001" s="28">
        <f t="shared" si="936"/>
        <v>35714.28</v>
      </c>
      <c r="L1001" s="28">
        <f t="shared" si="937"/>
        <v>35714.28</v>
      </c>
      <c r="M1001" s="26"/>
      <c r="N1001" s="26"/>
      <c r="O1001" s="26" t="s">
        <v>46</v>
      </c>
      <c r="P1001" s="25" t="s">
        <v>884</v>
      </c>
      <c r="Q1001" s="29">
        <v>0</v>
      </c>
    </row>
    <row r="1002" spans="1:17" ht="39">
      <c r="A1002" s="25" t="s">
        <v>1545</v>
      </c>
      <c r="B1002" s="26" t="s">
        <v>90</v>
      </c>
      <c r="C1002" s="27" t="s">
        <v>2222</v>
      </c>
      <c r="D1002" s="27" t="s">
        <v>501</v>
      </c>
      <c r="E1002" s="27" t="s">
        <v>2358</v>
      </c>
      <c r="F1002" s="27" t="s">
        <v>745</v>
      </c>
      <c r="G1002" s="27" t="s">
        <v>89</v>
      </c>
      <c r="H1002" s="27" t="s">
        <v>71</v>
      </c>
      <c r="I1002" s="26">
        <v>1</v>
      </c>
      <c r="J1002" s="28">
        <v>35714.28</v>
      </c>
      <c r="K1002" s="28">
        <f t="shared" si="936"/>
        <v>35714.28</v>
      </c>
      <c r="L1002" s="28">
        <f t="shared" si="937"/>
        <v>35714.28</v>
      </c>
      <c r="M1002" s="26"/>
      <c r="N1002" s="26"/>
      <c r="O1002" s="26" t="s">
        <v>46</v>
      </c>
      <c r="P1002" s="25" t="s">
        <v>885</v>
      </c>
      <c r="Q1002" s="29">
        <v>0</v>
      </c>
    </row>
    <row r="1003" spans="1:17" ht="51.75">
      <c r="A1003" s="25" t="s">
        <v>1545</v>
      </c>
      <c r="B1003" s="26" t="s">
        <v>90</v>
      </c>
      <c r="C1003" s="27" t="s">
        <v>2222</v>
      </c>
      <c r="D1003" s="27" t="s">
        <v>501</v>
      </c>
      <c r="E1003" s="27" t="s">
        <v>2359</v>
      </c>
      <c r="F1003" s="27" t="s">
        <v>746</v>
      </c>
      <c r="G1003" s="27" t="s">
        <v>89</v>
      </c>
      <c r="H1003" s="27" t="s">
        <v>71</v>
      </c>
      <c r="I1003" s="26">
        <v>1</v>
      </c>
      <c r="J1003" s="28">
        <v>35714.28</v>
      </c>
      <c r="K1003" s="28">
        <f t="shared" si="936"/>
        <v>35714.28</v>
      </c>
      <c r="L1003" s="28">
        <f t="shared" si="937"/>
        <v>35714.28</v>
      </c>
      <c r="M1003" s="26"/>
      <c r="N1003" s="26"/>
      <c r="O1003" s="26" t="s">
        <v>46</v>
      </c>
      <c r="P1003" s="25" t="s">
        <v>87</v>
      </c>
      <c r="Q1003" s="29">
        <v>0</v>
      </c>
    </row>
    <row r="1004" spans="1:17" ht="51.75">
      <c r="A1004" s="25" t="s">
        <v>1545</v>
      </c>
      <c r="B1004" s="26" t="s">
        <v>90</v>
      </c>
      <c r="C1004" s="27" t="s">
        <v>2222</v>
      </c>
      <c r="D1004" s="27" t="s">
        <v>501</v>
      </c>
      <c r="E1004" s="27" t="s">
        <v>2360</v>
      </c>
      <c r="F1004" s="27" t="s">
        <v>747</v>
      </c>
      <c r="G1004" s="27" t="s">
        <v>89</v>
      </c>
      <c r="H1004" s="27" t="s">
        <v>71</v>
      </c>
      <c r="I1004" s="26">
        <v>1</v>
      </c>
      <c r="J1004" s="28">
        <v>35714.28</v>
      </c>
      <c r="K1004" s="28">
        <f t="shared" si="936"/>
        <v>35714.28</v>
      </c>
      <c r="L1004" s="28">
        <f t="shared" si="937"/>
        <v>35714.28</v>
      </c>
      <c r="M1004" s="26"/>
      <c r="N1004" s="26"/>
      <c r="O1004" s="26" t="s">
        <v>46</v>
      </c>
      <c r="P1004" s="25" t="s">
        <v>87</v>
      </c>
      <c r="Q1004" s="29">
        <v>0</v>
      </c>
    </row>
    <row r="1005" spans="1:17" ht="51.75">
      <c r="A1005" s="25" t="s">
        <v>1545</v>
      </c>
      <c r="B1005" s="26" t="s">
        <v>90</v>
      </c>
      <c r="C1005" s="27" t="s">
        <v>2222</v>
      </c>
      <c r="D1005" s="27" t="s">
        <v>501</v>
      </c>
      <c r="E1005" s="27" t="s">
        <v>2361</v>
      </c>
      <c r="F1005" s="27" t="s">
        <v>748</v>
      </c>
      <c r="G1005" s="27" t="s">
        <v>89</v>
      </c>
      <c r="H1005" s="27" t="s">
        <v>71</v>
      </c>
      <c r="I1005" s="26">
        <v>1</v>
      </c>
      <c r="J1005" s="28">
        <v>35714.28</v>
      </c>
      <c r="K1005" s="28">
        <f t="shared" si="936"/>
        <v>35714.28</v>
      </c>
      <c r="L1005" s="28">
        <f t="shared" si="937"/>
        <v>35714.28</v>
      </c>
      <c r="M1005" s="26"/>
      <c r="N1005" s="26"/>
      <c r="O1005" s="26" t="s">
        <v>46</v>
      </c>
      <c r="P1005" s="25" t="s">
        <v>87</v>
      </c>
      <c r="Q1005" s="29">
        <v>0</v>
      </c>
    </row>
    <row r="1006" spans="1:17" ht="39">
      <c r="A1006" s="25" t="s">
        <v>1545</v>
      </c>
      <c r="B1006" s="26" t="s">
        <v>90</v>
      </c>
      <c r="C1006" s="27" t="s">
        <v>2222</v>
      </c>
      <c r="D1006" s="27" t="s">
        <v>501</v>
      </c>
      <c r="E1006" s="35" t="s">
        <v>3563</v>
      </c>
      <c r="F1006" s="35" t="s">
        <v>3564</v>
      </c>
      <c r="G1006" s="35" t="s">
        <v>89</v>
      </c>
      <c r="H1006" s="35" t="s">
        <v>71</v>
      </c>
      <c r="I1006" s="34">
        <v>1</v>
      </c>
      <c r="J1006" s="38">
        <v>125000</v>
      </c>
      <c r="K1006" s="38">
        <f t="shared" ref="K1006:K1022" si="938">I1006*J1006</f>
        <v>125000</v>
      </c>
      <c r="L1006" s="38">
        <f t="shared" ref="L1006:L1022" si="939">K1006</f>
        <v>125000</v>
      </c>
      <c r="M1006" s="46"/>
      <c r="N1006" s="46"/>
      <c r="O1006" s="34" t="s">
        <v>47</v>
      </c>
      <c r="P1006" s="33">
        <v>711110000</v>
      </c>
      <c r="Q1006" s="36">
        <v>0</v>
      </c>
    </row>
    <row r="1007" spans="1:17" ht="39">
      <c r="A1007" s="25" t="s">
        <v>1545</v>
      </c>
      <c r="B1007" s="26" t="s">
        <v>90</v>
      </c>
      <c r="C1007" s="27" t="s">
        <v>2222</v>
      </c>
      <c r="D1007" s="27" t="s">
        <v>501</v>
      </c>
      <c r="E1007" s="35" t="s">
        <v>3565</v>
      </c>
      <c r="F1007" s="35" t="s">
        <v>3566</v>
      </c>
      <c r="G1007" s="35" t="s">
        <v>89</v>
      </c>
      <c r="H1007" s="35" t="s">
        <v>71</v>
      </c>
      <c r="I1007" s="34">
        <v>1</v>
      </c>
      <c r="J1007" s="38">
        <v>125000</v>
      </c>
      <c r="K1007" s="38">
        <f t="shared" si="938"/>
        <v>125000</v>
      </c>
      <c r="L1007" s="38">
        <f t="shared" si="939"/>
        <v>125000</v>
      </c>
      <c r="M1007" s="46"/>
      <c r="N1007" s="46"/>
      <c r="O1007" s="34" t="s">
        <v>47</v>
      </c>
      <c r="P1007" s="33">
        <v>151010000</v>
      </c>
      <c r="Q1007" s="36">
        <v>0</v>
      </c>
    </row>
    <row r="1008" spans="1:17" ht="39">
      <c r="A1008" s="25" t="s">
        <v>1545</v>
      </c>
      <c r="B1008" s="26" t="s">
        <v>90</v>
      </c>
      <c r="C1008" s="27" t="s">
        <v>2222</v>
      </c>
      <c r="D1008" s="27" t="s">
        <v>501</v>
      </c>
      <c r="E1008" s="35" t="s">
        <v>3567</v>
      </c>
      <c r="F1008" s="35" t="s">
        <v>3568</v>
      </c>
      <c r="G1008" s="35" t="s">
        <v>89</v>
      </c>
      <c r="H1008" s="35" t="s">
        <v>71</v>
      </c>
      <c r="I1008" s="34">
        <v>1</v>
      </c>
      <c r="J1008" s="38">
        <v>125000</v>
      </c>
      <c r="K1008" s="38">
        <f t="shared" si="938"/>
        <v>125000</v>
      </c>
      <c r="L1008" s="38">
        <f t="shared" si="939"/>
        <v>125000</v>
      </c>
      <c r="M1008" s="46"/>
      <c r="N1008" s="46"/>
      <c r="O1008" s="34" t="s">
        <v>47</v>
      </c>
      <c r="P1008" s="33">
        <v>231010000</v>
      </c>
      <c r="Q1008" s="36">
        <v>0</v>
      </c>
    </row>
    <row r="1009" spans="1:17" ht="39">
      <c r="A1009" s="25" t="s">
        <v>1545</v>
      </c>
      <c r="B1009" s="26" t="s">
        <v>90</v>
      </c>
      <c r="C1009" s="27" t="s">
        <v>2222</v>
      </c>
      <c r="D1009" s="27" t="s">
        <v>501</v>
      </c>
      <c r="E1009" s="35" t="s">
        <v>3569</v>
      </c>
      <c r="F1009" s="35" t="s">
        <v>3570</v>
      </c>
      <c r="G1009" s="35" t="s">
        <v>89</v>
      </c>
      <c r="H1009" s="35" t="s">
        <v>71</v>
      </c>
      <c r="I1009" s="34">
        <v>1</v>
      </c>
      <c r="J1009" s="38">
        <v>125000</v>
      </c>
      <c r="K1009" s="38">
        <f t="shared" si="938"/>
        <v>125000</v>
      </c>
      <c r="L1009" s="38">
        <f t="shared" si="939"/>
        <v>125000</v>
      </c>
      <c r="M1009" s="46"/>
      <c r="N1009" s="46"/>
      <c r="O1009" s="34" t="s">
        <v>47</v>
      </c>
      <c r="P1009" s="33">
        <v>631010000</v>
      </c>
      <c r="Q1009" s="36">
        <v>0</v>
      </c>
    </row>
    <row r="1010" spans="1:17" ht="39">
      <c r="A1010" s="25" t="s">
        <v>1545</v>
      </c>
      <c r="B1010" s="26" t="s">
        <v>90</v>
      </c>
      <c r="C1010" s="27" t="s">
        <v>2222</v>
      </c>
      <c r="D1010" s="27" t="s">
        <v>501</v>
      </c>
      <c r="E1010" s="35" t="s">
        <v>3571</v>
      </c>
      <c r="F1010" s="35" t="s">
        <v>3572</v>
      </c>
      <c r="G1010" s="35" t="s">
        <v>89</v>
      </c>
      <c r="H1010" s="35" t="s">
        <v>71</v>
      </c>
      <c r="I1010" s="34">
        <v>1</v>
      </c>
      <c r="J1010" s="38">
        <v>125000</v>
      </c>
      <c r="K1010" s="38">
        <f t="shared" si="938"/>
        <v>125000</v>
      </c>
      <c r="L1010" s="38">
        <f t="shared" si="939"/>
        <v>125000</v>
      </c>
      <c r="M1010" s="46"/>
      <c r="N1010" s="46"/>
      <c r="O1010" s="34" t="s">
        <v>47</v>
      </c>
      <c r="P1010" s="33">
        <v>311010000</v>
      </c>
      <c r="Q1010" s="36">
        <v>0</v>
      </c>
    </row>
    <row r="1011" spans="1:17" ht="39">
      <c r="A1011" s="25" t="s">
        <v>1545</v>
      </c>
      <c r="B1011" s="26" t="s">
        <v>90</v>
      </c>
      <c r="C1011" s="27" t="s">
        <v>2222</v>
      </c>
      <c r="D1011" s="27" t="s">
        <v>501</v>
      </c>
      <c r="E1011" s="35" t="s">
        <v>3573</v>
      </c>
      <c r="F1011" s="35" t="s">
        <v>3574</v>
      </c>
      <c r="G1011" s="35" t="s">
        <v>89</v>
      </c>
      <c r="H1011" s="35" t="s">
        <v>71</v>
      </c>
      <c r="I1011" s="34">
        <v>1</v>
      </c>
      <c r="J1011" s="38">
        <v>125000</v>
      </c>
      <c r="K1011" s="38">
        <f t="shared" si="938"/>
        <v>125000</v>
      </c>
      <c r="L1011" s="38">
        <f t="shared" si="939"/>
        <v>125000</v>
      </c>
      <c r="M1011" s="46"/>
      <c r="N1011" s="46"/>
      <c r="O1011" s="34" t="s">
        <v>47</v>
      </c>
      <c r="P1011" s="33">
        <v>271010000</v>
      </c>
      <c r="Q1011" s="36">
        <v>0</v>
      </c>
    </row>
    <row r="1012" spans="1:17" ht="39">
      <c r="A1012" s="25" t="s">
        <v>1545</v>
      </c>
      <c r="B1012" s="26" t="s">
        <v>90</v>
      </c>
      <c r="C1012" s="27" t="s">
        <v>2222</v>
      </c>
      <c r="D1012" s="27" t="s">
        <v>501</v>
      </c>
      <c r="E1012" s="35" t="s">
        <v>3575</v>
      </c>
      <c r="F1012" s="35" t="s">
        <v>3576</v>
      </c>
      <c r="G1012" s="35" t="s">
        <v>89</v>
      </c>
      <c r="H1012" s="35" t="s">
        <v>71</v>
      </c>
      <c r="I1012" s="34">
        <v>1</v>
      </c>
      <c r="J1012" s="38">
        <v>125000</v>
      </c>
      <c r="K1012" s="38">
        <f t="shared" si="938"/>
        <v>125000</v>
      </c>
      <c r="L1012" s="38">
        <f t="shared" si="939"/>
        <v>125000</v>
      </c>
      <c r="M1012" s="46"/>
      <c r="N1012" s="46"/>
      <c r="O1012" s="34" t="s">
        <v>47</v>
      </c>
      <c r="P1012" s="33">
        <v>351010000</v>
      </c>
      <c r="Q1012" s="36">
        <v>0</v>
      </c>
    </row>
    <row r="1013" spans="1:17" ht="39">
      <c r="A1013" s="25" t="s">
        <v>1545</v>
      </c>
      <c r="B1013" s="26" t="s">
        <v>90</v>
      </c>
      <c r="C1013" s="27" t="s">
        <v>2222</v>
      </c>
      <c r="D1013" s="27" t="s">
        <v>501</v>
      </c>
      <c r="E1013" s="35" t="s">
        <v>3577</v>
      </c>
      <c r="F1013" s="35" t="s">
        <v>3578</v>
      </c>
      <c r="G1013" s="35" t="s">
        <v>89</v>
      </c>
      <c r="H1013" s="35" t="s">
        <v>71</v>
      </c>
      <c r="I1013" s="34">
        <v>1</v>
      </c>
      <c r="J1013" s="38">
        <v>125000</v>
      </c>
      <c r="K1013" s="38">
        <f t="shared" si="938"/>
        <v>125000</v>
      </c>
      <c r="L1013" s="38">
        <f t="shared" si="939"/>
        <v>125000</v>
      </c>
      <c r="M1013" s="46"/>
      <c r="N1013" s="46"/>
      <c r="O1013" s="34" t="s">
        <v>47</v>
      </c>
      <c r="P1013" s="33">
        <v>431010000</v>
      </c>
      <c r="Q1013" s="36">
        <v>0</v>
      </c>
    </row>
    <row r="1014" spans="1:17" ht="39">
      <c r="A1014" s="25" t="s">
        <v>1545</v>
      </c>
      <c r="B1014" s="26" t="s">
        <v>90</v>
      </c>
      <c r="C1014" s="27" t="s">
        <v>2222</v>
      </c>
      <c r="D1014" s="27" t="s">
        <v>501</v>
      </c>
      <c r="E1014" s="35" t="s">
        <v>3579</v>
      </c>
      <c r="F1014" s="35" t="s">
        <v>3580</v>
      </c>
      <c r="G1014" s="35" t="s">
        <v>89</v>
      </c>
      <c r="H1014" s="35" t="s">
        <v>71</v>
      </c>
      <c r="I1014" s="34">
        <v>1</v>
      </c>
      <c r="J1014" s="38">
        <v>125000</v>
      </c>
      <c r="K1014" s="38">
        <f t="shared" si="938"/>
        <v>125000</v>
      </c>
      <c r="L1014" s="38">
        <f t="shared" si="939"/>
        <v>125000</v>
      </c>
      <c r="M1014" s="46"/>
      <c r="N1014" s="46"/>
      <c r="O1014" s="34" t="s">
        <v>47</v>
      </c>
      <c r="P1014" s="33">
        <v>391010000</v>
      </c>
      <c r="Q1014" s="36">
        <v>0</v>
      </c>
    </row>
    <row r="1015" spans="1:17" ht="39">
      <c r="A1015" s="25" t="s">
        <v>1545</v>
      </c>
      <c r="B1015" s="26" t="s">
        <v>90</v>
      </c>
      <c r="C1015" s="27" t="s">
        <v>2222</v>
      </c>
      <c r="D1015" s="27" t="s">
        <v>501</v>
      </c>
      <c r="E1015" s="35" t="s">
        <v>3581</v>
      </c>
      <c r="F1015" s="35" t="s">
        <v>3582</v>
      </c>
      <c r="G1015" s="35" t="s">
        <v>89</v>
      </c>
      <c r="H1015" s="35" t="s">
        <v>71</v>
      </c>
      <c r="I1015" s="34">
        <v>1</v>
      </c>
      <c r="J1015" s="38">
        <v>125000</v>
      </c>
      <c r="K1015" s="38">
        <f t="shared" si="938"/>
        <v>125000</v>
      </c>
      <c r="L1015" s="38">
        <f t="shared" si="939"/>
        <v>125000</v>
      </c>
      <c r="M1015" s="46"/>
      <c r="N1015" s="46"/>
      <c r="O1015" s="34" t="s">
        <v>47</v>
      </c>
      <c r="P1015" s="33">
        <v>471010000</v>
      </c>
      <c r="Q1015" s="36">
        <v>0</v>
      </c>
    </row>
    <row r="1016" spans="1:17" ht="39">
      <c r="A1016" s="25" t="s">
        <v>1545</v>
      </c>
      <c r="B1016" s="26" t="s">
        <v>90</v>
      </c>
      <c r="C1016" s="27" t="s">
        <v>2222</v>
      </c>
      <c r="D1016" s="27" t="s">
        <v>501</v>
      </c>
      <c r="E1016" s="35" t="s">
        <v>3583</v>
      </c>
      <c r="F1016" s="35" t="s">
        <v>3584</v>
      </c>
      <c r="G1016" s="35" t="s">
        <v>89</v>
      </c>
      <c r="H1016" s="35" t="s">
        <v>71</v>
      </c>
      <c r="I1016" s="34">
        <v>1</v>
      </c>
      <c r="J1016" s="38">
        <v>125000</v>
      </c>
      <c r="K1016" s="38">
        <f t="shared" si="938"/>
        <v>125000</v>
      </c>
      <c r="L1016" s="38">
        <f t="shared" si="939"/>
        <v>125000</v>
      </c>
      <c r="M1016" s="46"/>
      <c r="N1016" s="46"/>
      <c r="O1016" s="34" t="s">
        <v>47</v>
      </c>
      <c r="P1016" s="33">
        <v>551010000</v>
      </c>
      <c r="Q1016" s="36">
        <v>0</v>
      </c>
    </row>
    <row r="1017" spans="1:17" ht="39">
      <c r="A1017" s="25" t="s">
        <v>1545</v>
      </c>
      <c r="B1017" s="26" t="s">
        <v>90</v>
      </c>
      <c r="C1017" s="27" t="s">
        <v>2222</v>
      </c>
      <c r="D1017" s="27" t="s">
        <v>501</v>
      </c>
      <c r="E1017" s="35" t="s">
        <v>3585</v>
      </c>
      <c r="F1017" s="35" t="s">
        <v>3586</v>
      </c>
      <c r="G1017" s="35" t="s">
        <v>89</v>
      </c>
      <c r="H1017" s="35" t="s">
        <v>71</v>
      </c>
      <c r="I1017" s="34">
        <v>1</v>
      </c>
      <c r="J1017" s="38">
        <v>125000</v>
      </c>
      <c r="K1017" s="38">
        <f t="shared" si="938"/>
        <v>125000</v>
      </c>
      <c r="L1017" s="38">
        <f t="shared" si="939"/>
        <v>125000</v>
      </c>
      <c r="M1017" s="46"/>
      <c r="N1017" s="46"/>
      <c r="O1017" s="34" t="s">
        <v>47</v>
      </c>
      <c r="P1017" s="33">
        <v>511010000</v>
      </c>
      <c r="Q1017" s="36">
        <v>0</v>
      </c>
    </row>
    <row r="1018" spans="1:17" ht="39">
      <c r="A1018" s="25" t="s">
        <v>1545</v>
      </c>
      <c r="B1018" s="26" t="s">
        <v>90</v>
      </c>
      <c r="C1018" s="27" t="s">
        <v>2222</v>
      </c>
      <c r="D1018" s="27" t="s">
        <v>501</v>
      </c>
      <c r="E1018" s="35" t="s">
        <v>3587</v>
      </c>
      <c r="F1018" s="35" t="s">
        <v>3588</v>
      </c>
      <c r="G1018" s="35" t="s">
        <v>89</v>
      </c>
      <c r="H1018" s="35" t="s">
        <v>71</v>
      </c>
      <c r="I1018" s="34">
        <v>1</v>
      </c>
      <c r="J1018" s="38">
        <v>125000</v>
      </c>
      <c r="K1018" s="38">
        <f t="shared" si="938"/>
        <v>125000</v>
      </c>
      <c r="L1018" s="38">
        <f t="shared" si="939"/>
        <v>125000</v>
      </c>
      <c r="M1018" s="46"/>
      <c r="N1018" s="46"/>
      <c r="O1018" s="34" t="s">
        <v>47</v>
      </c>
      <c r="P1018" s="33">
        <v>591010000</v>
      </c>
      <c r="Q1018" s="36">
        <v>0</v>
      </c>
    </row>
    <row r="1019" spans="1:17" ht="39">
      <c r="A1019" s="25" t="s">
        <v>1545</v>
      </c>
      <c r="B1019" s="26" t="s">
        <v>90</v>
      </c>
      <c r="C1019" s="27" t="s">
        <v>2222</v>
      </c>
      <c r="D1019" s="27" t="s">
        <v>501</v>
      </c>
      <c r="E1019" s="35" t="s">
        <v>3589</v>
      </c>
      <c r="F1019" s="35" t="s">
        <v>3590</v>
      </c>
      <c r="G1019" s="35" t="s">
        <v>89</v>
      </c>
      <c r="H1019" s="35" t="s">
        <v>71</v>
      </c>
      <c r="I1019" s="34">
        <v>1</v>
      </c>
      <c r="J1019" s="38">
        <v>125000</v>
      </c>
      <c r="K1019" s="38">
        <f t="shared" si="938"/>
        <v>125000</v>
      </c>
      <c r="L1019" s="38">
        <f t="shared" si="939"/>
        <v>125000</v>
      </c>
      <c r="M1019" s="46"/>
      <c r="N1019" s="46"/>
      <c r="O1019" s="34" t="s">
        <v>47</v>
      </c>
      <c r="P1019" s="33">
        <v>191010000</v>
      </c>
      <c r="Q1019" s="36">
        <v>0</v>
      </c>
    </row>
    <row r="1020" spans="1:17" ht="39">
      <c r="A1020" s="25" t="s">
        <v>1545</v>
      </c>
      <c r="B1020" s="26" t="s">
        <v>90</v>
      </c>
      <c r="C1020" s="27" t="s">
        <v>2222</v>
      </c>
      <c r="D1020" s="27" t="s">
        <v>501</v>
      </c>
      <c r="E1020" s="35" t="s">
        <v>3591</v>
      </c>
      <c r="F1020" s="35" t="s">
        <v>3592</v>
      </c>
      <c r="G1020" s="35" t="s">
        <v>89</v>
      </c>
      <c r="H1020" s="35" t="s">
        <v>71</v>
      </c>
      <c r="I1020" s="34">
        <v>1</v>
      </c>
      <c r="J1020" s="38">
        <v>125000</v>
      </c>
      <c r="K1020" s="38">
        <f t="shared" si="938"/>
        <v>125000</v>
      </c>
      <c r="L1020" s="38">
        <f t="shared" si="939"/>
        <v>125000</v>
      </c>
      <c r="M1020" s="46"/>
      <c r="N1020" s="46"/>
      <c r="O1020" s="34" t="s">
        <v>47</v>
      </c>
      <c r="P1020" s="33">
        <v>111010000</v>
      </c>
      <c r="Q1020" s="36">
        <v>0</v>
      </c>
    </row>
    <row r="1021" spans="1:17" ht="39">
      <c r="A1021" s="25" t="s">
        <v>1545</v>
      </c>
      <c r="B1021" s="26" t="s">
        <v>90</v>
      </c>
      <c r="C1021" s="27" t="s">
        <v>2222</v>
      </c>
      <c r="D1021" s="27" t="s">
        <v>501</v>
      </c>
      <c r="E1021" s="35" t="s">
        <v>3593</v>
      </c>
      <c r="F1021" s="35" t="s">
        <v>3594</v>
      </c>
      <c r="G1021" s="35" t="s">
        <v>89</v>
      </c>
      <c r="H1021" s="35" t="s">
        <v>71</v>
      </c>
      <c r="I1021" s="34">
        <v>1</v>
      </c>
      <c r="J1021" s="38">
        <v>125000</v>
      </c>
      <c r="K1021" s="38">
        <f t="shared" si="938"/>
        <v>125000</v>
      </c>
      <c r="L1021" s="38">
        <f t="shared" si="939"/>
        <v>125000</v>
      </c>
      <c r="M1021" s="46"/>
      <c r="N1021" s="46"/>
      <c r="O1021" s="34" t="s">
        <v>47</v>
      </c>
      <c r="P1021" s="33">
        <v>632810000</v>
      </c>
      <c r="Q1021" s="36">
        <v>0</v>
      </c>
    </row>
    <row r="1022" spans="1:17" ht="39">
      <c r="A1022" s="25" t="s">
        <v>1545</v>
      </c>
      <c r="B1022" s="26" t="s">
        <v>90</v>
      </c>
      <c r="C1022" s="27" t="s">
        <v>2222</v>
      </c>
      <c r="D1022" s="27" t="s">
        <v>501</v>
      </c>
      <c r="E1022" s="35" t="s">
        <v>3595</v>
      </c>
      <c r="F1022" s="35" t="s">
        <v>3596</v>
      </c>
      <c r="G1022" s="35" t="s">
        <v>89</v>
      </c>
      <c r="H1022" s="35" t="s">
        <v>71</v>
      </c>
      <c r="I1022" s="34">
        <v>1</v>
      </c>
      <c r="J1022" s="38">
        <v>125000</v>
      </c>
      <c r="K1022" s="38">
        <f t="shared" si="938"/>
        <v>125000</v>
      </c>
      <c r="L1022" s="38">
        <f t="shared" si="939"/>
        <v>125000</v>
      </c>
      <c r="M1022" s="46"/>
      <c r="N1022" s="46"/>
      <c r="O1022" s="34" t="s">
        <v>47</v>
      </c>
      <c r="P1022" s="33">
        <v>351810000</v>
      </c>
      <c r="Q1022" s="36">
        <v>0</v>
      </c>
    </row>
    <row r="1023" spans="1:17" ht="77.25">
      <c r="A1023" s="25" t="s">
        <v>1545</v>
      </c>
      <c r="B1023" s="26" t="s">
        <v>5</v>
      </c>
      <c r="C1023" s="27" t="s">
        <v>502</v>
      </c>
      <c r="D1023" s="27" t="s">
        <v>503</v>
      </c>
      <c r="E1023" s="27" t="s">
        <v>2362</v>
      </c>
      <c r="F1023" s="27" t="s">
        <v>749</v>
      </c>
      <c r="G1023" s="27" t="s">
        <v>89</v>
      </c>
      <c r="H1023" s="27" t="s">
        <v>21</v>
      </c>
      <c r="I1023" s="26">
        <v>1</v>
      </c>
      <c r="J1023" s="28">
        <v>151200</v>
      </c>
      <c r="K1023" s="28">
        <f t="shared" si="936"/>
        <v>151200</v>
      </c>
      <c r="L1023" s="28">
        <f t="shared" si="937"/>
        <v>151200</v>
      </c>
      <c r="M1023" s="26"/>
      <c r="N1023" s="26"/>
      <c r="O1023" s="26" t="s">
        <v>38</v>
      </c>
      <c r="P1023" s="25" t="s">
        <v>25</v>
      </c>
      <c r="Q1023" s="29">
        <v>100</v>
      </c>
    </row>
    <row r="1024" spans="1:17" ht="90">
      <c r="A1024" s="25" t="s">
        <v>1545</v>
      </c>
      <c r="B1024" s="26" t="s">
        <v>5</v>
      </c>
      <c r="C1024" s="27" t="s">
        <v>502</v>
      </c>
      <c r="D1024" s="27" t="s">
        <v>503</v>
      </c>
      <c r="E1024" s="27" t="s">
        <v>2363</v>
      </c>
      <c r="F1024" s="27" t="s">
        <v>750</v>
      </c>
      <c r="G1024" s="27" t="s">
        <v>89</v>
      </c>
      <c r="H1024" s="27" t="s">
        <v>21</v>
      </c>
      <c r="I1024" s="26">
        <v>1</v>
      </c>
      <c r="J1024" s="28">
        <v>151200</v>
      </c>
      <c r="K1024" s="28">
        <f t="shared" si="936"/>
        <v>151200</v>
      </c>
      <c r="L1024" s="28">
        <f t="shared" si="937"/>
        <v>151200</v>
      </c>
      <c r="M1024" s="26"/>
      <c r="N1024" s="26"/>
      <c r="O1024" s="26" t="s">
        <v>38</v>
      </c>
      <c r="P1024" s="25" t="s">
        <v>25</v>
      </c>
      <c r="Q1024" s="29">
        <v>100</v>
      </c>
    </row>
    <row r="1025" spans="1:17" ht="90">
      <c r="A1025" s="25" t="s">
        <v>1545</v>
      </c>
      <c r="B1025" s="26" t="s">
        <v>5</v>
      </c>
      <c r="C1025" s="27" t="s">
        <v>502</v>
      </c>
      <c r="D1025" s="27" t="s">
        <v>503</v>
      </c>
      <c r="E1025" s="27" t="s">
        <v>2363</v>
      </c>
      <c r="F1025" s="27" t="s">
        <v>750</v>
      </c>
      <c r="G1025" s="27" t="s">
        <v>89</v>
      </c>
      <c r="H1025" s="27" t="s">
        <v>21</v>
      </c>
      <c r="I1025" s="26">
        <v>1</v>
      </c>
      <c r="J1025" s="28">
        <v>151200</v>
      </c>
      <c r="K1025" s="28">
        <f t="shared" si="936"/>
        <v>151200</v>
      </c>
      <c r="L1025" s="28">
        <f t="shared" si="937"/>
        <v>151200</v>
      </c>
      <c r="M1025" s="26"/>
      <c r="N1025" s="26"/>
      <c r="O1025" s="26" t="s">
        <v>38</v>
      </c>
      <c r="P1025" s="25" t="s">
        <v>25</v>
      </c>
      <c r="Q1025" s="29">
        <v>100</v>
      </c>
    </row>
    <row r="1026" spans="1:17" ht="90">
      <c r="A1026" s="25" t="s">
        <v>1545</v>
      </c>
      <c r="B1026" s="26" t="s">
        <v>5</v>
      </c>
      <c r="C1026" s="27" t="s">
        <v>502</v>
      </c>
      <c r="D1026" s="27" t="s">
        <v>503</v>
      </c>
      <c r="E1026" s="27" t="s">
        <v>2363</v>
      </c>
      <c r="F1026" s="27" t="s">
        <v>750</v>
      </c>
      <c r="G1026" s="27" t="s">
        <v>89</v>
      </c>
      <c r="H1026" s="27" t="s">
        <v>21</v>
      </c>
      <c r="I1026" s="26">
        <v>1</v>
      </c>
      <c r="J1026" s="28">
        <v>151200</v>
      </c>
      <c r="K1026" s="28">
        <f t="shared" si="936"/>
        <v>151200</v>
      </c>
      <c r="L1026" s="28">
        <f t="shared" si="937"/>
        <v>151200</v>
      </c>
      <c r="M1026" s="26"/>
      <c r="N1026" s="26"/>
      <c r="O1026" s="26" t="s">
        <v>38</v>
      </c>
      <c r="P1026" s="25" t="s">
        <v>25</v>
      </c>
      <c r="Q1026" s="29">
        <v>100</v>
      </c>
    </row>
    <row r="1027" spans="1:17" ht="90">
      <c r="A1027" s="25" t="s">
        <v>1545</v>
      </c>
      <c r="B1027" s="26" t="s">
        <v>5</v>
      </c>
      <c r="C1027" s="27" t="s">
        <v>502</v>
      </c>
      <c r="D1027" s="27" t="s">
        <v>503</v>
      </c>
      <c r="E1027" s="27" t="s">
        <v>2363</v>
      </c>
      <c r="F1027" s="27" t="s">
        <v>750</v>
      </c>
      <c r="G1027" s="27" t="s">
        <v>89</v>
      </c>
      <c r="H1027" s="27" t="s">
        <v>21</v>
      </c>
      <c r="I1027" s="26">
        <v>1</v>
      </c>
      <c r="J1027" s="28">
        <v>151200</v>
      </c>
      <c r="K1027" s="28">
        <f t="shared" si="936"/>
        <v>151200</v>
      </c>
      <c r="L1027" s="28">
        <f t="shared" si="937"/>
        <v>151200</v>
      </c>
      <c r="M1027" s="26"/>
      <c r="N1027" s="26"/>
      <c r="O1027" s="26" t="s">
        <v>38</v>
      </c>
      <c r="P1027" s="25" t="s">
        <v>25</v>
      </c>
      <c r="Q1027" s="29">
        <v>100</v>
      </c>
    </row>
    <row r="1028" spans="1:17" ht="90">
      <c r="A1028" s="25" t="s">
        <v>1545</v>
      </c>
      <c r="B1028" s="26" t="s">
        <v>5</v>
      </c>
      <c r="C1028" s="27" t="s">
        <v>502</v>
      </c>
      <c r="D1028" s="27" t="s">
        <v>503</v>
      </c>
      <c r="E1028" s="27" t="s">
        <v>2363</v>
      </c>
      <c r="F1028" s="27" t="s">
        <v>750</v>
      </c>
      <c r="G1028" s="27" t="s">
        <v>89</v>
      </c>
      <c r="H1028" s="27" t="s">
        <v>21</v>
      </c>
      <c r="I1028" s="26">
        <v>1</v>
      </c>
      <c r="J1028" s="28">
        <v>151200</v>
      </c>
      <c r="K1028" s="28">
        <f t="shared" si="936"/>
        <v>151200</v>
      </c>
      <c r="L1028" s="28">
        <f t="shared" si="937"/>
        <v>151200</v>
      </c>
      <c r="M1028" s="26"/>
      <c r="N1028" s="26"/>
      <c r="O1028" s="26" t="s">
        <v>38</v>
      </c>
      <c r="P1028" s="25" t="s">
        <v>25</v>
      </c>
      <c r="Q1028" s="29">
        <v>100</v>
      </c>
    </row>
    <row r="1029" spans="1:17" ht="102.75">
      <c r="A1029" s="25" t="s">
        <v>1545</v>
      </c>
      <c r="B1029" s="26" t="s">
        <v>5</v>
      </c>
      <c r="C1029" s="27" t="s">
        <v>502</v>
      </c>
      <c r="D1029" s="27" t="s">
        <v>503</v>
      </c>
      <c r="E1029" s="27" t="s">
        <v>2649</v>
      </c>
      <c r="F1029" s="27" t="s">
        <v>2650</v>
      </c>
      <c r="G1029" s="53" t="s">
        <v>89</v>
      </c>
      <c r="H1029" s="27" t="s">
        <v>21</v>
      </c>
      <c r="I1029" s="26">
        <v>1</v>
      </c>
      <c r="J1029" s="28">
        <v>151200</v>
      </c>
      <c r="K1029" s="28">
        <f t="shared" ref="K1029" si="940">I1029*J1029</f>
        <v>151200</v>
      </c>
      <c r="L1029" s="28">
        <f t="shared" si="937"/>
        <v>151200</v>
      </c>
      <c r="M1029" s="26"/>
      <c r="N1029" s="26"/>
      <c r="O1029" s="26" t="s">
        <v>38</v>
      </c>
      <c r="P1029" s="25" t="s">
        <v>88</v>
      </c>
      <c r="Q1029" s="29">
        <v>100</v>
      </c>
    </row>
    <row r="1030" spans="1:17" ht="90">
      <c r="A1030" s="25" t="s">
        <v>1545</v>
      </c>
      <c r="B1030" s="26" t="s">
        <v>5</v>
      </c>
      <c r="C1030" s="27" t="s">
        <v>502</v>
      </c>
      <c r="D1030" s="27" t="s">
        <v>503</v>
      </c>
      <c r="E1030" s="27" t="s">
        <v>2364</v>
      </c>
      <c r="F1030" s="27" t="s">
        <v>752</v>
      </c>
      <c r="G1030" s="27" t="s">
        <v>89</v>
      </c>
      <c r="H1030" s="27" t="s">
        <v>21</v>
      </c>
      <c r="I1030" s="26">
        <v>1</v>
      </c>
      <c r="J1030" s="28">
        <v>86400</v>
      </c>
      <c r="K1030" s="28">
        <f t="shared" si="936"/>
        <v>86400</v>
      </c>
      <c r="L1030" s="28">
        <f t="shared" si="937"/>
        <v>86400</v>
      </c>
      <c r="M1030" s="26"/>
      <c r="N1030" s="26"/>
      <c r="O1030" s="26" t="s">
        <v>38</v>
      </c>
      <c r="P1030" s="25" t="s">
        <v>25</v>
      </c>
      <c r="Q1030" s="29">
        <v>100</v>
      </c>
    </row>
    <row r="1031" spans="1:17" ht="90">
      <c r="A1031" s="25" t="s">
        <v>1545</v>
      </c>
      <c r="B1031" s="26" t="s">
        <v>5</v>
      </c>
      <c r="C1031" s="27" t="s">
        <v>502</v>
      </c>
      <c r="D1031" s="27" t="s">
        <v>503</v>
      </c>
      <c r="E1031" s="27" t="s">
        <v>2365</v>
      </c>
      <c r="F1031" s="27" t="s">
        <v>751</v>
      </c>
      <c r="G1031" s="27" t="s">
        <v>89</v>
      </c>
      <c r="H1031" s="27" t="s">
        <v>21</v>
      </c>
      <c r="I1031" s="26">
        <v>1</v>
      </c>
      <c r="J1031" s="28">
        <v>151200</v>
      </c>
      <c r="K1031" s="28">
        <f t="shared" si="936"/>
        <v>151200</v>
      </c>
      <c r="L1031" s="28">
        <f t="shared" si="937"/>
        <v>151200</v>
      </c>
      <c r="M1031" s="26"/>
      <c r="N1031" s="26"/>
      <c r="O1031" s="26" t="s">
        <v>38</v>
      </c>
      <c r="P1031" s="25" t="s">
        <v>88</v>
      </c>
      <c r="Q1031" s="29">
        <v>100</v>
      </c>
    </row>
    <row r="1032" spans="1:17" ht="102.75">
      <c r="A1032" s="25" t="s">
        <v>1545</v>
      </c>
      <c r="B1032" s="26" t="s">
        <v>5</v>
      </c>
      <c r="C1032" s="27" t="s">
        <v>502</v>
      </c>
      <c r="D1032" s="27" t="s">
        <v>503</v>
      </c>
      <c r="E1032" s="27" t="s">
        <v>2366</v>
      </c>
      <c r="F1032" s="27" t="s">
        <v>753</v>
      </c>
      <c r="G1032" s="27" t="s">
        <v>89</v>
      </c>
      <c r="H1032" s="27" t="s">
        <v>21</v>
      </c>
      <c r="I1032" s="26">
        <v>1</v>
      </c>
      <c r="J1032" s="28">
        <v>86400</v>
      </c>
      <c r="K1032" s="28">
        <f t="shared" si="936"/>
        <v>86400</v>
      </c>
      <c r="L1032" s="28">
        <f t="shared" si="937"/>
        <v>86400</v>
      </c>
      <c r="M1032" s="26"/>
      <c r="N1032" s="26"/>
      <c r="O1032" s="26" t="s">
        <v>38</v>
      </c>
      <c r="P1032" s="25" t="s">
        <v>88</v>
      </c>
      <c r="Q1032" s="29">
        <v>100</v>
      </c>
    </row>
    <row r="1033" spans="1:17" ht="102.75">
      <c r="A1033" s="25" t="s">
        <v>1545</v>
      </c>
      <c r="B1033" s="26" t="s">
        <v>5</v>
      </c>
      <c r="C1033" s="27" t="s">
        <v>502</v>
      </c>
      <c r="D1033" s="27" t="s">
        <v>503</v>
      </c>
      <c r="E1033" s="27" t="s">
        <v>2367</v>
      </c>
      <c r="F1033" s="27" t="s">
        <v>754</v>
      </c>
      <c r="G1033" s="27" t="s">
        <v>89</v>
      </c>
      <c r="H1033" s="27" t="s">
        <v>21</v>
      </c>
      <c r="I1033" s="26">
        <v>1</v>
      </c>
      <c r="J1033" s="28">
        <v>86400</v>
      </c>
      <c r="K1033" s="28">
        <f t="shared" si="936"/>
        <v>86400</v>
      </c>
      <c r="L1033" s="28">
        <f t="shared" si="937"/>
        <v>86400</v>
      </c>
      <c r="M1033" s="26"/>
      <c r="N1033" s="26"/>
      <c r="O1033" s="26" t="s">
        <v>38</v>
      </c>
      <c r="P1033" s="25" t="s">
        <v>88</v>
      </c>
      <c r="Q1033" s="29">
        <v>100</v>
      </c>
    </row>
    <row r="1034" spans="1:17" ht="121.5" customHeight="1">
      <c r="A1034" s="25" t="s">
        <v>1545</v>
      </c>
      <c r="B1034" s="26" t="s">
        <v>5</v>
      </c>
      <c r="C1034" s="27" t="s">
        <v>3906</v>
      </c>
      <c r="D1034" s="27" t="s">
        <v>503</v>
      </c>
      <c r="E1034" s="27" t="s">
        <v>3907</v>
      </c>
      <c r="F1034" s="27" t="s">
        <v>3908</v>
      </c>
      <c r="G1034" s="27" t="s">
        <v>89</v>
      </c>
      <c r="H1034" s="27" t="s">
        <v>21</v>
      </c>
      <c r="I1034" s="26">
        <v>1</v>
      </c>
      <c r="J1034" s="28">
        <v>482142.85</v>
      </c>
      <c r="K1034" s="28">
        <f t="shared" ref="K1034" si="941">I1034*J1034</f>
        <v>482142.85</v>
      </c>
      <c r="L1034" s="28">
        <f t="shared" ref="L1034" si="942">K1034</f>
        <v>482142.85</v>
      </c>
      <c r="M1034" s="74"/>
      <c r="N1034" s="74"/>
      <c r="O1034" s="26" t="s">
        <v>115</v>
      </c>
      <c r="P1034" s="25">
        <v>391010000</v>
      </c>
      <c r="Q1034" s="29">
        <v>0</v>
      </c>
    </row>
    <row r="1035" spans="1:17" ht="53.25" customHeight="1">
      <c r="A1035" s="25" t="s">
        <v>1545</v>
      </c>
      <c r="B1035" s="26" t="s">
        <v>5</v>
      </c>
      <c r="C1035" s="27" t="s">
        <v>3915</v>
      </c>
      <c r="D1035" s="27" t="s">
        <v>380</v>
      </c>
      <c r="E1035" s="27" t="s">
        <v>3916</v>
      </c>
      <c r="F1035" s="27" t="s">
        <v>3917</v>
      </c>
      <c r="G1035" s="27" t="s">
        <v>42</v>
      </c>
      <c r="H1035" s="27" t="s">
        <v>21</v>
      </c>
      <c r="I1035" s="26">
        <v>1</v>
      </c>
      <c r="J1035" s="28">
        <v>35714.28</v>
      </c>
      <c r="K1035" s="28">
        <f t="shared" ref="K1035" si="943">I1035*J1035</f>
        <v>35714.28</v>
      </c>
      <c r="L1035" s="28">
        <f t="shared" ref="L1035" si="944">K1035</f>
        <v>35714.28</v>
      </c>
      <c r="M1035" s="74"/>
      <c r="N1035" s="74"/>
      <c r="O1035" s="26" t="s">
        <v>115</v>
      </c>
      <c r="P1035" s="25">
        <v>391010000</v>
      </c>
      <c r="Q1035" s="29">
        <v>0</v>
      </c>
    </row>
    <row r="1036" spans="1:17" ht="39">
      <c r="A1036" s="25" t="s">
        <v>1545</v>
      </c>
      <c r="B1036" s="26" t="s">
        <v>5</v>
      </c>
      <c r="C1036" s="27" t="s">
        <v>504</v>
      </c>
      <c r="D1036" s="27" t="s">
        <v>505</v>
      </c>
      <c r="E1036" s="27" t="s">
        <v>2368</v>
      </c>
      <c r="F1036" s="27" t="s">
        <v>755</v>
      </c>
      <c r="G1036" s="27" t="s">
        <v>89</v>
      </c>
      <c r="H1036" s="27" t="s">
        <v>21</v>
      </c>
      <c r="I1036" s="26">
        <v>1</v>
      </c>
      <c r="J1036" s="28">
        <v>532613</v>
      </c>
      <c r="K1036" s="28">
        <f t="shared" si="936"/>
        <v>532613</v>
      </c>
      <c r="L1036" s="28">
        <f t="shared" si="937"/>
        <v>532613</v>
      </c>
      <c r="M1036" s="26"/>
      <c r="N1036" s="26"/>
      <c r="O1036" s="26" t="s">
        <v>38</v>
      </c>
      <c r="P1036" s="25" t="s">
        <v>25</v>
      </c>
      <c r="Q1036" s="29">
        <v>100</v>
      </c>
    </row>
    <row r="1037" spans="1:17" ht="77.25">
      <c r="A1037" s="25" t="s">
        <v>1545</v>
      </c>
      <c r="B1037" s="26" t="s">
        <v>5</v>
      </c>
      <c r="C1037" s="27" t="s">
        <v>506</v>
      </c>
      <c r="D1037" s="27" t="s">
        <v>507</v>
      </c>
      <c r="E1037" s="27" t="s">
        <v>2739</v>
      </c>
      <c r="F1037" s="27" t="s">
        <v>756</v>
      </c>
      <c r="G1037" s="27" t="s">
        <v>89</v>
      </c>
      <c r="H1037" s="27" t="s">
        <v>21</v>
      </c>
      <c r="I1037" s="26">
        <v>1</v>
      </c>
      <c r="J1037" s="28">
        <v>133928.57</v>
      </c>
      <c r="K1037" s="28">
        <f t="shared" ref="K1037" si="945">I1037*J1037</f>
        <v>133928.57</v>
      </c>
      <c r="L1037" s="28">
        <f t="shared" ref="L1037" si="946">K1037</f>
        <v>133928.57</v>
      </c>
      <c r="M1037" s="26"/>
      <c r="N1037" s="26"/>
      <c r="O1037" s="26" t="s">
        <v>115</v>
      </c>
      <c r="P1037" s="25" t="s">
        <v>88</v>
      </c>
      <c r="Q1037" s="29">
        <v>0</v>
      </c>
    </row>
    <row r="1038" spans="1:17" ht="77.25">
      <c r="A1038" s="25" t="s">
        <v>1545</v>
      </c>
      <c r="B1038" s="26" t="s">
        <v>5</v>
      </c>
      <c r="C1038" s="27" t="s">
        <v>506</v>
      </c>
      <c r="D1038" s="27" t="s">
        <v>507</v>
      </c>
      <c r="E1038" s="27" t="s">
        <v>2369</v>
      </c>
      <c r="F1038" s="27" t="s">
        <v>756</v>
      </c>
      <c r="G1038" s="27" t="s">
        <v>89</v>
      </c>
      <c r="H1038" s="27" t="s">
        <v>21</v>
      </c>
      <c r="I1038" s="26">
        <v>1</v>
      </c>
      <c r="J1038" s="28">
        <v>133928.57</v>
      </c>
      <c r="K1038" s="28">
        <f t="shared" ref="K1038" si="947">I1038*J1038</f>
        <v>133928.57</v>
      </c>
      <c r="L1038" s="28">
        <f t="shared" ref="L1038" si="948">K1038</f>
        <v>133928.57</v>
      </c>
      <c r="M1038" s="26"/>
      <c r="N1038" s="26"/>
      <c r="O1038" s="26" t="s">
        <v>115</v>
      </c>
      <c r="P1038" s="25" t="s">
        <v>88</v>
      </c>
      <c r="Q1038" s="29">
        <v>0</v>
      </c>
    </row>
    <row r="1039" spans="1:17" ht="64.5">
      <c r="A1039" s="25" t="s">
        <v>1545</v>
      </c>
      <c r="B1039" s="26" t="s">
        <v>5</v>
      </c>
      <c r="C1039" s="27" t="s">
        <v>506</v>
      </c>
      <c r="D1039" s="27" t="s">
        <v>507</v>
      </c>
      <c r="E1039" s="27" t="s">
        <v>2370</v>
      </c>
      <c r="F1039" s="27" t="s">
        <v>757</v>
      </c>
      <c r="G1039" s="27" t="s">
        <v>89</v>
      </c>
      <c r="H1039" s="27" t="s">
        <v>21</v>
      </c>
      <c r="I1039" s="26">
        <v>1</v>
      </c>
      <c r="J1039" s="28">
        <v>133928.57</v>
      </c>
      <c r="K1039" s="28">
        <f t="shared" ref="K1039" si="949">I1039*J1039</f>
        <v>133928.57</v>
      </c>
      <c r="L1039" s="28">
        <f t="shared" ref="L1039" si="950">K1039</f>
        <v>133928.57</v>
      </c>
      <c r="M1039" s="26"/>
      <c r="N1039" s="26"/>
      <c r="O1039" s="26" t="s">
        <v>27</v>
      </c>
      <c r="P1039" s="25" t="s">
        <v>73</v>
      </c>
      <c r="Q1039" s="29">
        <v>0</v>
      </c>
    </row>
    <row r="1040" spans="1:17" ht="64.5">
      <c r="A1040" s="25" t="s">
        <v>1545</v>
      </c>
      <c r="B1040" s="26" t="s">
        <v>5</v>
      </c>
      <c r="C1040" s="27" t="s">
        <v>506</v>
      </c>
      <c r="D1040" s="27" t="s">
        <v>507</v>
      </c>
      <c r="E1040" s="27" t="s">
        <v>2370</v>
      </c>
      <c r="F1040" s="27" t="s">
        <v>757</v>
      </c>
      <c r="G1040" s="27" t="s">
        <v>89</v>
      </c>
      <c r="H1040" s="27" t="s">
        <v>21</v>
      </c>
      <c r="I1040" s="26">
        <v>1</v>
      </c>
      <c r="J1040" s="28">
        <v>133928.57</v>
      </c>
      <c r="K1040" s="28">
        <f t="shared" ref="K1040" si="951">I1040*J1040</f>
        <v>133928.57</v>
      </c>
      <c r="L1040" s="28">
        <f t="shared" ref="L1040" si="952">K1040</f>
        <v>133928.57</v>
      </c>
      <c r="M1040" s="26"/>
      <c r="N1040" s="26"/>
      <c r="O1040" s="26" t="s">
        <v>115</v>
      </c>
      <c r="P1040" s="25" t="s">
        <v>73</v>
      </c>
      <c r="Q1040" s="29">
        <v>0</v>
      </c>
    </row>
    <row r="1041" spans="1:17" ht="64.5">
      <c r="A1041" s="25" t="s">
        <v>1545</v>
      </c>
      <c r="B1041" s="26" t="s">
        <v>5</v>
      </c>
      <c r="C1041" s="27" t="s">
        <v>506</v>
      </c>
      <c r="D1041" s="27" t="s">
        <v>507</v>
      </c>
      <c r="E1041" s="27" t="s">
        <v>2371</v>
      </c>
      <c r="F1041" s="27" t="s">
        <v>758</v>
      </c>
      <c r="G1041" s="27" t="s">
        <v>89</v>
      </c>
      <c r="H1041" s="27" t="s">
        <v>21</v>
      </c>
      <c r="I1041" s="26">
        <v>1</v>
      </c>
      <c r="J1041" s="28">
        <v>133928.57</v>
      </c>
      <c r="K1041" s="28">
        <f t="shared" ref="K1041" si="953">I1041*J1041</f>
        <v>133928.57</v>
      </c>
      <c r="L1041" s="28">
        <f t="shared" ref="L1041" si="954">K1041</f>
        <v>133928.57</v>
      </c>
      <c r="M1041" s="26"/>
      <c r="N1041" s="26"/>
      <c r="O1041" s="26" t="s">
        <v>115</v>
      </c>
      <c r="P1041" s="25" t="s">
        <v>77</v>
      </c>
      <c r="Q1041" s="29">
        <v>0</v>
      </c>
    </row>
    <row r="1042" spans="1:17" ht="64.5">
      <c r="A1042" s="25" t="s">
        <v>1545</v>
      </c>
      <c r="B1042" s="26" t="s">
        <v>5</v>
      </c>
      <c r="C1042" s="27" t="s">
        <v>506</v>
      </c>
      <c r="D1042" s="27" t="s">
        <v>507</v>
      </c>
      <c r="E1042" s="27" t="s">
        <v>2372</v>
      </c>
      <c r="F1042" s="27" t="s">
        <v>758</v>
      </c>
      <c r="G1042" s="27" t="s">
        <v>89</v>
      </c>
      <c r="H1042" s="27" t="s">
        <v>21</v>
      </c>
      <c r="I1042" s="26">
        <v>1</v>
      </c>
      <c r="J1042" s="28">
        <v>133928.57</v>
      </c>
      <c r="K1042" s="28">
        <f t="shared" ref="K1042" si="955">I1042*J1042</f>
        <v>133928.57</v>
      </c>
      <c r="L1042" s="28">
        <f t="shared" ref="L1042" si="956">K1042</f>
        <v>133928.57</v>
      </c>
      <c r="M1042" s="26"/>
      <c r="N1042" s="26"/>
      <c r="O1042" s="26" t="s">
        <v>115</v>
      </c>
      <c r="P1042" s="25" t="s">
        <v>77</v>
      </c>
      <c r="Q1042" s="29">
        <v>0</v>
      </c>
    </row>
    <row r="1043" spans="1:17" ht="64.5">
      <c r="A1043" s="25" t="s">
        <v>1545</v>
      </c>
      <c r="B1043" s="26" t="s">
        <v>5</v>
      </c>
      <c r="C1043" s="27" t="s">
        <v>506</v>
      </c>
      <c r="D1043" s="27" t="s">
        <v>507</v>
      </c>
      <c r="E1043" s="27" t="s">
        <v>2373</v>
      </c>
      <c r="F1043" s="27" t="s">
        <v>760</v>
      </c>
      <c r="G1043" s="27" t="s">
        <v>89</v>
      </c>
      <c r="H1043" s="27" t="s">
        <v>21</v>
      </c>
      <c r="I1043" s="26">
        <v>1</v>
      </c>
      <c r="J1043" s="28">
        <v>133928.57</v>
      </c>
      <c r="K1043" s="28">
        <f t="shared" ref="K1043" si="957">I1043*J1043</f>
        <v>133928.57</v>
      </c>
      <c r="L1043" s="28">
        <f t="shared" ref="L1043" si="958">K1043</f>
        <v>133928.57</v>
      </c>
      <c r="M1043" s="26"/>
      <c r="N1043" s="26"/>
      <c r="O1043" s="26" t="s">
        <v>47</v>
      </c>
      <c r="P1043" s="25" t="s">
        <v>81</v>
      </c>
      <c r="Q1043" s="29">
        <v>0</v>
      </c>
    </row>
    <row r="1044" spans="1:17" ht="64.5">
      <c r="A1044" s="25" t="s">
        <v>1545</v>
      </c>
      <c r="B1044" s="26" t="s">
        <v>5</v>
      </c>
      <c r="C1044" s="27" t="s">
        <v>506</v>
      </c>
      <c r="D1044" s="27" t="s">
        <v>507</v>
      </c>
      <c r="E1044" s="27" t="s">
        <v>759</v>
      </c>
      <c r="F1044" s="27" t="s">
        <v>760</v>
      </c>
      <c r="G1044" s="27" t="s">
        <v>89</v>
      </c>
      <c r="H1044" s="27" t="s">
        <v>21</v>
      </c>
      <c r="I1044" s="26">
        <v>1</v>
      </c>
      <c r="J1044" s="28">
        <v>133928.57</v>
      </c>
      <c r="K1044" s="28">
        <f t="shared" si="936"/>
        <v>133928.57</v>
      </c>
      <c r="L1044" s="28">
        <f t="shared" si="937"/>
        <v>133928.57</v>
      </c>
      <c r="M1044" s="26"/>
      <c r="N1044" s="26"/>
      <c r="O1044" s="26" t="s">
        <v>48</v>
      </c>
      <c r="P1044" s="25" t="s">
        <v>81</v>
      </c>
      <c r="Q1044" s="29">
        <v>0</v>
      </c>
    </row>
    <row r="1045" spans="1:17" ht="64.5">
      <c r="A1045" s="25" t="s">
        <v>1545</v>
      </c>
      <c r="B1045" s="26" t="s">
        <v>5</v>
      </c>
      <c r="C1045" s="27" t="s">
        <v>506</v>
      </c>
      <c r="D1045" s="27" t="s">
        <v>507</v>
      </c>
      <c r="E1045" s="27" t="s">
        <v>2374</v>
      </c>
      <c r="F1045" s="27" t="s">
        <v>761</v>
      </c>
      <c r="G1045" s="27" t="s">
        <v>89</v>
      </c>
      <c r="H1045" s="27" t="s">
        <v>21</v>
      </c>
      <c r="I1045" s="26">
        <v>1</v>
      </c>
      <c r="J1045" s="28">
        <v>133928.57</v>
      </c>
      <c r="K1045" s="28">
        <f t="shared" ref="K1045" si="959">I1045*J1045</f>
        <v>133928.57</v>
      </c>
      <c r="L1045" s="28">
        <f t="shared" ref="L1045" si="960">K1045</f>
        <v>133928.57</v>
      </c>
      <c r="M1045" s="26"/>
      <c r="N1045" s="26"/>
      <c r="O1045" s="26" t="s">
        <v>115</v>
      </c>
      <c r="P1045" s="25" t="s">
        <v>84</v>
      </c>
      <c r="Q1045" s="29">
        <v>0</v>
      </c>
    </row>
    <row r="1046" spans="1:17" ht="64.5">
      <c r="A1046" s="25" t="s">
        <v>1545</v>
      </c>
      <c r="B1046" s="26" t="s">
        <v>5</v>
      </c>
      <c r="C1046" s="27" t="s">
        <v>506</v>
      </c>
      <c r="D1046" s="27" t="s">
        <v>507</v>
      </c>
      <c r="E1046" s="27" t="s">
        <v>2375</v>
      </c>
      <c r="F1046" s="27" t="s">
        <v>761</v>
      </c>
      <c r="G1046" s="27" t="s">
        <v>89</v>
      </c>
      <c r="H1046" s="27" t="s">
        <v>21</v>
      </c>
      <c r="I1046" s="26">
        <v>1</v>
      </c>
      <c r="J1046" s="28">
        <v>133928.57</v>
      </c>
      <c r="K1046" s="28">
        <f t="shared" si="936"/>
        <v>133928.57</v>
      </c>
      <c r="L1046" s="28">
        <f t="shared" si="937"/>
        <v>133928.57</v>
      </c>
      <c r="M1046" s="26"/>
      <c r="N1046" s="26"/>
      <c r="O1046" s="26" t="s">
        <v>48</v>
      </c>
      <c r="P1046" s="25" t="s">
        <v>84</v>
      </c>
      <c r="Q1046" s="29">
        <v>0</v>
      </c>
    </row>
    <row r="1047" spans="1:17" ht="64.5">
      <c r="A1047" s="25" t="s">
        <v>1545</v>
      </c>
      <c r="B1047" s="26" t="s">
        <v>5</v>
      </c>
      <c r="C1047" s="27" t="s">
        <v>506</v>
      </c>
      <c r="D1047" s="27" t="s">
        <v>507</v>
      </c>
      <c r="E1047" s="27" t="s">
        <v>2939</v>
      </c>
      <c r="F1047" s="27" t="s">
        <v>2940</v>
      </c>
      <c r="G1047" s="27" t="s">
        <v>89</v>
      </c>
      <c r="H1047" s="27" t="s">
        <v>21</v>
      </c>
      <c r="I1047" s="26">
        <v>1</v>
      </c>
      <c r="J1047" s="28">
        <v>714285.71</v>
      </c>
      <c r="K1047" s="28">
        <f t="shared" ref="K1047" si="961">I1047*J1047</f>
        <v>714285.71</v>
      </c>
      <c r="L1047" s="28">
        <f t="shared" ref="L1047" si="962">K1047</f>
        <v>714285.71</v>
      </c>
      <c r="M1047" s="26"/>
      <c r="N1047" s="26"/>
      <c r="O1047" s="26" t="s">
        <v>26</v>
      </c>
      <c r="P1047" s="25" t="s">
        <v>25</v>
      </c>
      <c r="Q1047" s="29">
        <v>0</v>
      </c>
    </row>
    <row r="1048" spans="1:17" ht="64.5">
      <c r="A1048" s="25" t="s">
        <v>1545</v>
      </c>
      <c r="B1048" s="26" t="s">
        <v>5</v>
      </c>
      <c r="C1048" s="27" t="s">
        <v>508</v>
      </c>
      <c r="D1048" s="27" t="s">
        <v>509</v>
      </c>
      <c r="E1048" s="27" t="s">
        <v>762</v>
      </c>
      <c r="F1048" s="27" t="s">
        <v>763</v>
      </c>
      <c r="G1048" s="27" t="s">
        <v>31</v>
      </c>
      <c r="H1048" s="27" t="s">
        <v>21</v>
      </c>
      <c r="I1048" s="26">
        <v>1</v>
      </c>
      <c r="J1048" s="28">
        <v>9041353.9199999999</v>
      </c>
      <c r="K1048" s="28">
        <f t="shared" ref="K1048" si="963">I1048*J1048</f>
        <v>9041353.9199999999</v>
      </c>
      <c r="L1048" s="28">
        <f t="shared" ref="L1048" si="964">K1048</f>
        <v>9041353.9199999999</v>
      </c>
      <c r="M1048" s="26"/>
      <c r="N1048" s="26"/>
      <c r="O1048" s="26" t="s">
        <v>26</v>
      </c>
      <c r="P1048" s="25" t="s">
        <v>25</v>
      </c>
      <c r="Q1048" s="29">
        <v>0</v>
      </c>
    </row>
    <row r="1049" spans="1:17" ht="64.5">
      <c r="A1049" s="25" t="s">
        <v>1545</v>
      </c>
      <c r="B1049" s="26" t="s">
        <v>5</v>
      </c>
      <c r="C1049" s="27" t="s">
        <v>508</v>
      </c>
      <c r="D1049" s="27" t="s">
        <v>509</v>
      </c>
      <c r="E1049" s="27" t="s">
        <v>762</v>
      </c>
      <c r="F1049" s="27" t="s">
        <v>763</v>
      </c>
      <c r="G1049" s="27" t="s">
        <v>2750</v>
      </c>
      <c r="H1049" s="27" t="s">
        <v>21</v>
      </c>
      <c r="I1049" s="26">
        <v>1</v>
      </c>
      <c r="J1049" s="28">
        <v>2930358.92</v>
      </c>
      <c r="K1049" s="28">
        <f t="shared" ref="K1049" si="965">I1049*J1049</f>
        <v>2930358.92</v>
      </c>
      <c r="L1049" s="28">
        <f t="shared" ref="L1049" si="966">K1049</f>
        <v>2930358.92</v>
      </c>
      <c r="M1049" s="26"/>
      <c r="N1049" s="26"/>
      <c r="O1049" s="26" t="s">
        <v>46</v>
      </c>
      <c r="P1049" s="25" t="s">
        <v>25</v>
      </c>
      <c r="Q1049" s="29">
        <v>0</v>
      </c>
    </row>
    <row r="1050" spans="1:17" ht="39">
      <c r="A1050" s="25" t="s">
        <v>1545</v>
      </c>
      <c r="B1050" s="26" t="s">
        <v>90</v>
      </c>
      <c r="C1050" s="27" t="s">
        <v>886</v>
      </c>
      <c r="D1050" s="27" t="s">
        <v>887</v>
      </c>
      <c r="E1050" s="59" t="s">
        <v>896</v>
      </c>
      <c r="F1050" s="60" t="s">
        <v>897</v>
      </c>
      <c r="G1050" s="27" t="s">
        <v>89</v>
      </c>
      <c r="H1050" s="27" t="s">
        <v>907</v>
      </c>
      <c r="I1050" s="26">
        <v>450</v>
      </c>
      <c r="J1050" s="28">
        <v>298.20999999999998</v>
      </c>
      <c r="K1050" s="28">
        <f t="shared" ref="K1050" si="967">I1050*J1050</f>
        <v>134194.5</v>
      </c>
      <c r="L1050" s="28">
        <f t="shared" ref="L1050" si="968">K1050</f>
        <v>134194.5</v>
      </c>
      <c r="M1050" s="48"/>
      <c r="N1050" s="48"/>
      <c r="O1050" s="26" t="s">
        <v>38</v>
      </c>
      <c r="P1050" s="25" t="s">
        <v>25</v>
      </c>
      <c r="Q1050" s="29">
        <v>0</v>
      </c>
    </row>
    <row r="1051" spans="1:17" ht="39">
      <c r="A1051" s="25" t="s">
        <v>1545</v>
      </c>
      <c r="B1051" s="26" t="s">
        <v>90</v>
      </c>
      <c r="C1051" s="27" t="s">
        <v>888</v>
      </c>
      <c r="D1051" s="27" t="s">
        <v>888</v>
      </c>
      <c r="E1051" s="27" t="s">
        <v>2376</v>
      </c>
      <c r="F1051" s="27" t="s">
        <v>898</v>
      </c>
      <c r="G1051" s="27" t="s">
        <v>42</v>
      </c>
      <c r="H1051" s="27" t="s">
        <v>908</v>
      </c>
      <c r="I1051" s="26">
        <v>150</v>
      </c>
      <c r="J1051" s="28">
        <v>1508.92</v>
      </c>
      <c r="K1051" s="28">
        <f t="shared" si="936"/>
        <v>226338</v>
      </c>
      <c r="L1051" s="28">
        <f t="shared" si="937"/>
        <v>226338</v>
      </c>
      <c r="M1051" s="26"/>
      <c r="N1051" s="26"/>
      <c r="O1051" s="26" t="s">
        <v>38</v>
      </c>
      <c r="P1051" s="25" t="s">
        <v>25</v>
      </c>
      <c r="Q1051" s="29">
        <v>0</v>
      </c>
    </row>
    <row r="1052" spans="1:17" ht="39">
      <c r="A1052" s="25" t="s">
        <v>1545</v>
      </c>
      <c r="B1052" s="26" t="s">
        <v>90</v>
      </c>
      <c r="C1052" s="27" t="s">
        <v>889</v>
      </c>
      <c r="D1052" s="27" t="s">
        <v>890</v>
      </c>
      <c r="E1052" s="27" t="s">
        <v>2377</v>
      </c>
      <c r="F1052" s="27" t="s">
        <v>899</v>
      </c>
      <c r="G1052" s="27" t="s">
        <v>89</v>
      </c>
      <c r="H1052" s="27" t="s">
        <v>483</v>
      </c>
      <c r="I1052" s="26">
        <v>1000</v>
      </c>
      <c r="J1052" s="28">
        <v>730</v>
      </c>
      <c r="K1052" s="28">
        <f t="shared" ref="K1052" si="969">I1052*J1052</f>
        <v>730000</v>
      </c>
      <c r="L1052" s="28">
        <f t="shared" ref="L1052" si="970">K1052</f>
        <v>730000</v>
      </c>
      <c r="M1052" s="26"/>
      <c r="N1052" s="26"/>
      <c r="O1052" s="26" t="s">
        <v>38</v>
      </c>
      <c r="P1052" s="25" t="s">
        <v>25</v>
      </c>
      <c r="Q1052" s="29">
        <v>0</v>
      </c>
    </row>
    <row r="1053" spans="1:17" ht="39">
      <c r="A1053" s="25" t="s">
        <v>1545</v>
      </c>
      <c r="B1053" s="26" t="s">
        <v>90</v>
      </c>
      <c r="C1053" s="27" t="s">
        <v>891</v>
      </c>
      <c r="D1053" s="27" t="s">
        <v>891</v>
      </c>
      <c r="E1053" s="27" t="s">
        <v>900</v>
      </c>
      <c r="F1053" s="27" t="s">
        <v>901</v>
      </c>
      <c r="G1053" s="27" t="s">
        <v>42</v>
      </c>
      <c r="H1053" s="27" t="s">
        <v>71</v>
      </c>
      <c r="I1053" s="26">
        <v>39000</v>
      </c>
      <c r="J1053" s="28">
        <v>7.14</v>
      </c>
      <c r="K1053" s="28">
        <f t="shared" ref="K1053" si="971">I1053*J1053</f>
        <v>278460</v>
      </c>
      <c r="L1053" s="28">
        <f t="shared" ref="L1053" si="972">K1053</f>
        <v>278460</v>
      </c>
      <c r="M1053" s="26"/>
      <c r="N1053" s="26"/>
      <c r="O1053" s="26" t="s">
        <v>38</v>
      </c>
      <c r="P1053" s="25" t="s">
        <v>25</v>
      </c>
      <c r="Q1053" s="29">
        <v>0</v>
      </c>
    </row>
    <row r="1054" spans="1:17" ht="39">
      <c r="A1054" s="25" t="s">
        <v>1545</v>
      </c>
      <c r="B1054" s="26" t="s">
        <v>90</v>
      </c>
      <c r="C1054" s="27" t="s">
        <v>892</v>
      </c>
      <c r="D1054" s="27" t="s">
        <v>893</v>
      </c>
      <c r="E1054" s="27" t="s">
        <v>2378</v>
      </c>
      <c r="F1054" s="27" t="s">
        <v>902</v>
      </c>
      <c r="G1054" s="27" t="s">
        <v>42</v>
      </c>
      <c r="H1054" s="27" t="s">
        <v>483</v>
      </c>
      <c r="I1054" s="26">
        <v>3000</v>
      </c>
      <c r="J1054" s="28">
        <v>452.67</v>
      </c>
      <c r="K1054" s="28">
        <f t="shared" si="936"/>
        <v>1358010</v>
      </c>
      <c r="L1054" s="28">
        <f t="shared" si="937"/>
        <v>1358010</v>
      </c>
      <c r="M1054" s="26"/>
      <c r="N1054" s="26"/>
      <c r="O1054" s="26" t="s">
        <v>38</v>
      </c>
      <c r="P1054" s="25" t="s">
        <v>25</v>
      </c>
      <c r="Q1054" s="29">
        <v>0</v>
      </c>
    </row>
    <row r="1055" spans="1:17" ht="39">
      <c r="A1055" s="25" t="s">
        <v>1545</v>
      </c>
      <c r="B1055" s="26" t="s">
        <v>90</v>
      </c>
      <c r="C1055" s="27" t="s">
        <v>892</v>
      </c>
      <c r="D1055" s="27" t="s">
        <v>893</v>
      </c>
      <c r="E1055" s="27" t="s">
        <v>892</v>
      </c>
      <c r="F1055" s="27" t="s">
        <v>903</v>
      </c>
      <c r="G1055" s="27" t="s">
        <v>42</v>
      </c>
      <c r="H1055" s="27" t="s">
        <v>483</v>
      </c>
      <c r="I1055" s="26">
        <v>3000</v>
      </c>
      <c r="J1055" s="28">
        <v>87.5</v>
      </c>
      <c r="K1055" s="28">
        <f t="shared" si="936"/>
        <v>262500</v>
      </c>
      <c r="L1055" s="28">
        <f t="shared" si="937"/>
        <v>262500</v>
      </c>
      <c r="M1055" s="26"/>
      <c r="N1055" s="26"/>
      <c r="O1055" s="26" t="s">
        <v>38</v>
      </c>
      <c r="P1055" s="25" t="s">
        <v>25</v>
      </c>
      <c r="Q1055" s="29">
        <v>0</v>
      </c>
    </row>
    <row r="1056" spans="1:17" ht="51.75">
      <c r="A1056" s="25" t="s">
        <v>1545</v>
      </c>
      <c r="B1056" s="26" t="s">
        <v>90</v>
      </c>
      <c r="C1056" s="27" t="s">
        <v>894</v>
      </c>
      <c r="D1056" s="27" t="s">
        <v>895</v>
      </c>
      <c r="E1056" s="27" t="s">
        <v>2379</v>
      </c>
      <c r="F1056" s="27" t="s">
        <v>904</v>
      </c>
      <c r="G1056" s="27" t="s">
        <v>42</v>
      </c>
      <c r="H1056" s="27" t="s">
        <v>222</v>
      </c>
      <c r="I1056" s="26">
        <v>2000</v>
      </c>
      <c r="J1056" s="28">
        <v>545.53</v>
      </c>
      <c r="K1056" s="28">
        <f t="shared" si="936"/>
        <v>1091060</v>
      </c>
      <c r="L1056" s="28">
        <f t="shared" si="937"/>
        <v>1091060</v>
      </c>
      <c r="M1056" s="26"/>
      <c r="N1056" s="26"/>
      <c r="O1056" s="26" t="s">
        <v>38</v>
      </c>
      <c r="P1056" s="25" t="s">
        <v>25</v>
      </c>
      <c r="Q1056" s="29">
        <v>0</v>
      </c>
    </row>
    <row r="1057" spans="1:17" ht="39">
      <c r="A1057" s="25" t="s">
        <v>1545</v>
      </c>
      <c r="B1057" s="26" t="s">
        <v>90</v>
      </c>
      <c r="C1057" s="27" t="s">
        <v>894</v>
      </c>
      <c r="D1057" s="27" t="s">
        <v>895</v>
      </c>
      <c r="E1057" s="27" t="s">
        <v>905</v>
      </c>
      <c r="F1057" s="27" t="s">
        <v>906</v>
      </c>
      <c r="G1057" s="27" t="s">
        <v>42</v>
      </c>
      <c r="H1057" s="27" t="s">
        <v>483</v>
      </c>
      <c r="I1057" s="26">
        <v>2000</v>
      </c>
      <c r="J1057" s="28">
        <v>452.67</v>
      </c>
      <c r="K1057" s="28">
        <f t="shared" si="936"/>
        <v>905340</v>
      </c>
      <c r="L1057" s="28">
        <f t="shared" si="937"/>
        <v>905340</v>
      </c>
      <c r="M1057" s="26"/>
      <c r="N1057" s="26"/>
      <c r="O1057" s="26" t="s">
        <v>38</v>
      </c>
      <c r="P1057" s="25" t="s">
        <v>25</v>
      </c>
      <c r="Q1057" s="29">
        <v>0</v>
      </c>
    </row>
    <row r="1058" spans="1:17" ht="51.75" customHeight="1">
      <c r="A1058" s="25" t="s">
        <v>1545</v>
      </c>
      <c r="B1058" s="26" t="s">
        <v>90</v>
      </c>
      <c r="C1058" s="27" t="s">
        <v>3825</v>
      </c>
      <c r="D1058" s="27" t="s">
        <v>910</v>
      </c>
      <c r="E1058" s="27" t="s">
        <v>3826</v>
      </c>
      <c r="F1058" s="27" t="s">
        <v>3827</v>
      </c>
      <c r="G1058" s="27" t="s">
        <v>2750</v>
      </c>
      <c r="H1058" s="27" t="s">
        <v>907</v>
      </c>
      <c r="I1058" s="26">
        <v>1320</v>
      </c>
      <c r="J1058" s="28">
        <v>300</v>
      </c>
      <c r="K1058" s="28">
        <f t="shared" ref="K1058" si="973">I1058*J1058</f>
        <v>396000</v>
      </c>
      <c r="L1058" s="28">
        <f t="shared" ref="L1058" si="974">K1058</f>
        <v>396000</v>
      </c>
      <c r="M1058" s="61"/>
      <c r="N1058" s="61"/>
      <c r="O1058" s="34" t="s">
        <v>39</v>
      </c>
      <c r="P1058" s="25" t="s">
        <v>25</v>
      </c>
      <c r="Q1058" s="29">
        <v>0</v>
      </c>
    </row>
    <row r="1059" spans="1:17" ht="51.75" customHeight="1">
      <c r="A1059" s="25" t="s">
        <v>1545</v>
      </c>
      <c r="B1059" s="26" t="s">
        <v>90</v>
      </c>
      <c r="C1059" s="27" t="s">
        <v>3825</v>
      </c>
      <c r="D1059" s="27" t="s">
        <v>910</v>
      </c>
      <c r="E1059" s="27" t="s">
        <v>3826</v>
      </c>
      <c r="F1059" s="27" t="s">
        <v>3827</v>
      </c>
      <c r="G1059" s="27" t="s">
        <v>2750</v>
      </c>
      <c r="H1059" s="27" t="s">
        <v>907</v>
      </c>
      <c r="I1059" s="26">
        <v>700</v>
      </c>
      <c r="J1059" s="28">
        <v>300</v>
      </c>
      <c r="K1059" s="28">
        <f t="shared" ref="K1059" si="975">I1059*J1059</f>
        <v>210000</v>
      </c>
      <c r="L1059" s="28">
        <f t="shared" ref="L1059" si="976">K1059</f>
        <v>210000</v>
      </c>
      <c r="M1059" s="61"/>
      <c r="N1059" s="61"/>
      <c r="O1059" s="34" t="s">
        <v>96</v>
      </c>
      <c r="P1059" s="25" t="s">
        <v>25</v>
      </c>
      <c r="Q1059" s="29">
        <v>0</v>
      </c>
    </row>
    <row r="1060" spans="1:17" ht="39">
      <c r="A1060" s="25" t="s">
        <v>1545</v>
      </c>
      <c r="B1060" s="26" t="s">
        <v>90</v>
      </c>
      <c r="C1060" s="27" t="s">
        <v>909</v>
      </c>
      <c r="D1060" s="27" t="s">
        <v>910</v>
      </c>
      <c r="E1060" s="27" t="s">
        <v>2380</v>
      </c>
      <c r="F1060" s="27" t="s">
        <v>911</v>
      </c>
      <c r="G1060" s="27" t="s">
        <v>42</v>
      </c>
      <c r="H1060" s="27" t="s">
        <v>907</v>
      </c>
      <c r="I1060" s="26">
        <v>170</v>
      </c>
      <c r="J1060" s="28">
        <v>441.96</v>
      </c>
      <c r="K1060" s="28">
        <f t="shared" si="936"/>
        <v>75133.2</v>
      </c>
      <c r="L1060" s="28">
        <f t="shared" si="937"/>
        <v>75133.2</v>
      </c>
      <c r="M1060" s="26"/>
      <c r="N1060" s="26"/>
      <c r="O1060" s="26" t="s">
        <v>38</v>
      </c>
      <c r="P1060" s="25" t="s">
        <v>83</v>
      </c>
      <c r="Q1060" s="29">
        <v>0</v>
      </c>
    </row>
    <row r="1061" spans="1:17" ht="39">
      <c r="A1061" s="25" t="s">
        <v>1545</v>
      </c>
      <c r="B1061" s="26" t="s">
        <v>90</v>
      </c>
      <c r="C1061" s="27" t="s">
        <v>909</v>
      </c>
      <c r="D1061" s="27" t="s">
        <v>910</v>
      </c>
      <c r="E1061" s="27" t="s">
        <v>3718</v>
      </c>
      <c r="F1061" s="27" t="s">
        <v>3719</v>
      </c>
      <c r="G1061" s="27" t="s">
        <v>42</v>
      </c>
      <c r="H1061" s="27" t="s">
        <v>907</v>
      </c>
      <c r="I1061" s="26">
        <v>85</v>
      </c>
      <c r="J1061" s="28">
        <v>491.07</v>
      </c>
      <c r="K1061" s="28">
        <f t="shared" ref="K1061" si="977">I1061*J1061</f>
        <v>41740.949999999997</v>
      </c>
      <c r="L1061" s="28">
        <f t="shared" ref="L1061" si="978">K1061</f>
        <v>41740.949999999997</v>
      </c>
      <c r="M1061" s="45"/>
      <c r="N1061" s="45"/>
      <c r="O1061" s="26" t="s">
        <v>47</v>
      </c>
      <c r="P1061" s="25">
        <v>311010000</v>
      </c>
      <c r="Q1061" s="29">
        <v>0</v>
      </c>
    </row>
    <row r="1062" spans="1:17" ht="46.5" customHeight="1">
      <c r="A1062" s="25" t="s">
        <v>1545</v>
      </c>
      <c r="B1062" s="26" t="s">
        <v>90</v>
      </c>
      <c r="C1062" s="27" t="s">
        <v>3825</v>
      </c>
      <c r="D1062" s="27" t="s">
        <v>910</v>
      </c>
      <c r="E1062" s="27" t="s">
        <v>3983</v>
      </c>
      <c r="F1062" s="27" t="s">
        <v>3984</v>
      </c>
      <c r="G1062" s="27" t="s">
        <v>2750</v>
      </c>
      <c r="H1062" s="27" t="s">
        <v>907</v>
      </c>
      <c r="I1062" s="26">
        <v>40</v>
      </c>
      <c r="J1062" s="28">
        <v>600</v>
      </c>
      <c r="K1062" s="28">
        <f t="shared" ref="K1062" si="979">I1062*J1062</f>
        <v>24000</v>
      </c>
      <c r="L1062" s="28">
        <f t="shared" ref="L1062" si="980">K1062</f>
        <v>24000</v>
      </c>
      <c r="M1062" s="78"/>
      <c r="N1062" s="78"/>
      <c r="O1062" s="26" t="s">
        <v>96</v>
      </c>
      <c r="P1062" s="25">
        <v>632810000</v>
      </c>
      <c r="Q1062" s="29">
        <v>0</v>
      </c>
    </row>
    <row r="1063" spans="1:17" ht="39">
      <c r="A1063" s="25" t="s">
        <v>1545</v>
      </c>
      <c r="B1063" s="26" t="s">
        <v>90</v>
      </c>
      <c r="C1063" s="27" t="s">
        <v>1590</v>
      </c>
      <c r="D1063" s="27" t="s">
        <v>122</v>
      </c>
      <c r="E1063" s="27" t="s">
        <v>2471</v>
      </c>
      <c r="F1063" s="27" t="s">
        <v>940</v>
      </c>
      <c r="G1063" s="27" t="s">
        <v>42</v>
      </c>
      <c r="H1063" s="27" t="s">
        <v>71</v>
      </c>
      <c r="I1063" s="26">
        <v>300</v>
      </c>
      <c r="J1063" s="28">
        <v>2089.2800000000002</v>
      </c>
      <c r="K1063" s="28">
        <f t="shared" si="936"/>
        <v>626784.00000000012</v>
      </c>
      <c r="L1063" s="28">
        <f t="shared" si="937"/>
        <v>626784.00000000012</v>
      </c>
      <c r="M1063" s="26"/>
      <c r="N1063" s="26"/>
      <c r="O1063" s="26" t="s">
        <v>38</v>
      </c>
      <c r="P1063" s="25" t="s">
        <v>25</v>
      </c>
      <c r="Q1063" s="29">
        <v>0</v>
      </c>
    </row>
    <row r="1064" spans="1:17" ht="39">
      <c r="A1064" s="25" t="s">
        <v>1545</v>
      </c>
      <c r="B1064" s="26" t="s">
        <v>90</v>
      </c>
      <c r="C1064" s="27" t="s">
        <v>3505</v>
      </c>
      <c r="D1064" s="27" t="s">
        <v>3505</v>
      </c>
      <c r="E1064" s="27" t="s">
        <v>3506</v>
      </c>
      <c r="F1064" s="27" t="s">
        <v>3507</v>
      </c>
      <c r="G1064" s="27" t="s">
        <v>42</v>
      </c>
      <c r="H1064" s="27" t="s">
        <v>71</v>
      </c>
      <c r="I1064" s="26">
        <v>20</v>
      </c>
      <c r="J1064" s="28">
        <v>2850</v>
      </c>
      <c r="K1064" s="28">
        <f t="shared" ref="K1064" si="981">I1064*J1064</f>
        <v>57000</v>
      </c>
      <c r="L1064" s="28">
        <f t="shared" ref="L1064" si="982">K1064</f>
        <v>57000</v>
      </c>
      <c r="M1064" s="26"/>
      <c r="N1064" s="26"/>
      <c r="O1064" s="26" t="s">
        <v>46</v>
      </c>
      <c r="P1064" s="25" t="s">
        <v>25</v>
      </c>
      <c r="Q1064" s="29">
        <v>100</v>
      </c>
    </row>
    <row r="1065" spans="1:17" ht="39">
      <c r="A1065" s="25" t="s">
        <v>1545</v>
      </c>
      <c r="B1065" s="26" t="s">
        <v>90</v>
      </c>
      <c r="C1065" s="40" t="s">
        <v>2223</v>
      </c>
      <c r="D1065" s="27" t="s">
        <v>912</v>
      </c>
      <c r="E1065" s="27" t="s">
        <v>2807</v>
      </c>
      <c r="F1065" s="27" t="s">
        <v>2808</v>
      </c>
      <c r="G1065" s="27" t="s">
        <v>42</v>
      </c>
      <c r="H1065" s="27" t="s">
        <v>1027</v>
      </c>
      <c r="I1065" s="26">
        <v>3000</v>
      </c>
      <c r="J1065" s="28">
        <v>70.08</v>
      </c>
      <c r="K1065" s="28">
        <f t="shared" ref="K1065" si="983">I1065*J1065</f>
        <v>210240</v>
      </c>
      <c r="L1065" s="28">
        <f t="shared" ref="L1065" si="984">K1065</f>
        <v>210240</v>
      </c>
      <c r="M1065" s="26"/>
      <c r="N1065" s="26"/>
      <c r="O1065" s="26" t="s">
        <v>38</v>
      </c>
      <c r="P1065" s="25" t="s">
        <v>25</v>
      </c>
      <c r="Q1065" s="29">
        <v>100</v>
      </c>
    </row>
    <row r="1066" spans="1:17" ht="39">
      <c r="A1066" s="25" t="s">
        <v>1545</v>
      </c>
      <c r="B1066" s="26" t="s">
        <v>90</v>
      </c>
      <c r="C1066" s="27" t="s">
        <v>913</v>
      </c>
      <c r="D1066" s="27" t="s">
        <v>913</v>
      </c>
      <c r="E1066" s="27" t="s">
        <v>2381</v>
      </c>
      <c r="F1066" s="27" t="s">
        <v>941</v>
      </c>
      <c r="G1066" s="27" t="s">
        <v>89</v>
      </c>
      <c r="H1066" s="27" t="s">
        <v>71</v>
      </c>
      <c r="I1066" s="26">
        <v>250</v>
      </c>
      <c r="J1066" s="28">
        <v>4062.5</v>
      </c>
      <c r="K1066" s="28">
        <f t="shared" si="936"/>
        <v>1015625</v>
      </c>
      <c r="L1066" s="28">
        <f t="shared" si="937"/>
        <v>1015625</v>
      </c>
      <c r="M1066" s="26"/>
      <c r="N1066" s="26"/>
      <c r="O1066" s="26" t="s">
        <v>38</v>
      </c>
      <c r="P1066" s="25" t="s">
        <v>25</v>
      </c>
      <c r="Q1066" s="29">
        <v>0</v>
      </c>
    </row>
    <row r="1067" spans="1:17" ht="60.75" customHeight="1">
      <c r="A1067" s="25" t="s">
        <v>1545</v>
      </c>
      <c r="B1067" s="26" t="s">
        <v>90</v>
      </c>
      <c r="C1067" s="27" t="s">
        <v>3559</v>
      </c>
      <c r="D1067" s="27" t="s">
        <v>3560</v>
      </c>
      <c r="E1067" s="27" t="s">
        <v>3561</v>
      </c>
      <c r="F1067" s="27" t="s">
        <v>3562</v>
      </c>
      <c r="G1067" s="27" t="s">
        <v>42</v>
      </c>
      <c r="H1067" s="27" t="s">
        <v>71</v>
      </c>
      <c r="I1067" s="26">
        <v>4</v>
      </c>
      <c r="J1067" s="28">
        <v>44642.85</v>
      </c>
      <c r="K1067" s="28">
        <f t="shared" ref="K1067" si="985">I1067*J1067</f>
        <v>178571.4</v>
      </c>
      <c r="L1067" s="28">
        <f t="shared" ref="L1067" si="986">K1067</f>
        <v>178571.4</v>
      </c>
      <c r="M1067" s="45"/>
      <c r="N1067" s="45"/>
      <c r="O1067" s="26" t="s">
        <v>47</v>
      </c>
      <c r="P1067" s="25" t="s">
        <v>25</v>
      </c>
      <c r="Q1067" s="29">
        <v>100</v>
      </c>
    </row>
    <row r="1068" spans="1:17" ht="60.75" customHeight="1">
      <c r="A1068" s="25" t="s">
        <v>1545</v>
      </c>
      <c r="B1068" s="26" t="s">
        <v>90</v>
      </c>
      <c r="C1068" s="27" t="s">
        <v>3802</v>
      </c>
      <c r="D1068" s="27" t="s">
        <v>3803</v>
      </c>
      <c r="E1068" s="27" t="s">
        <v>3802</v>
      </c>
      <c r="F1068" s="27" t="s">
        <v>3803</v>
      </c>
      <c r="G1068" s="27" t="s">
        <v>89</v>
      </c>
      <c r="H1068" s="27" t="s">
        <v>71</v>
      </c>
      <c r="I1068" s="26">
        <v>20000</v>
      </c>
      <c r="J1068" s="28">
        <v>43.3</v>
      </c>
      <c r="K1068" s="28">
        <f>I1068*J1068</f>
        <v>866000</v>
      </c>
      <c r="L1068" s="28">
        <f t="shared" ref="L1068" si="987">K1068</f>
        <v>866000</v>
      </c>
      <c r="M1068" s="56"/>
      <c r="N1068" s="56"/>
      <c r="O1068" s="26" t="s">
        <v>39</v>
      </c>
      <c r="P1068" s="25">
        <v>751410000</v>
      </c>
      <c r="Q1068" s="29">
        <v>0</v>
      </c>
    </row>
    <row r="1069" spans="1:17" ht="60.75" customHeight="1">
      <c r="A1069" s="25" t="s">
        <v>1545</v>
      </c>
      <c r="B1069" s="26" t="s">
        <v>90</v>
      </c>
      <c r="C1069" s="27" t="s">
        <v>3806</v>
      </c>
      <c r="D1069" s="27" t="s">
        <v>3807</v>
      </c>
      <c r="E1069" s="27" t="s">
        <v>3808</v>
      </c>
      <c r="F1069" s="27" t="s">
        <v>3809</v>
      </c>
      <c r="G1069" s="27" t="s">
        <v>42</v>
      </c>
      <c r="H1069" s="27" t="s">
        <v>71</v>
      </c>
      <c r="I1069" s="26">
        <v>1</v>
      </c>
      <c r="J1069" s="28">
        <v>15178.57</v>
      </c>
      <c r="K1069" s="28">
        <f>I1069*J1069</f>
        <v>15178.57</v>
      </c>
      <c r="L1069" s="28">
        <f t="shared" ref="L1069" si="988">K1069</f>
        <v>15178.57</v>
      </c>
      <c r="M1069" s="56"/>
      <c r="N1069" s="56"/>
      <c r="O1069" s="26" t="s">
        <v>39</v>
      </c>
      <c r="P1069" s="25">
        <v>751410000</v>
      </c>
      <c r="Q1069" s="29">
        <v>100</v>
      </c>
    </row>
    <row r="1070" spans="1:17" ht="39">
      <c r="A1070" s="25" t="s">
        <v>1545</v>
      </c>
      <c r="B1070" s="26" t="s">
        <v>90</v>
      </c>
      <c r="C1070" s="27" t="s">
        <v>914</v>
      </c>
      <c r="D1070" s="27" t="s">
        <v>915</v>
      </c>
      <c r="E1070" s="35" t="s">
        <v>3263</v>
      </c>
      <c r="F1070" s="35" t="s">
        <v>3264</v>
      </c>
      <c r="G1070" s="35" t="s">
        <v>89</v>
      </c>
      <c r="H1070" s="35" t="s">
        <v>1028</v>
      </c>
      <c r="I1070" s="34">
        <v>6</v>
      </c>
      <c r="J1070" s="38">
        <v>2147.3200000000002</v>
      </c>
      <c r="K1070" s="38">
        <f>I1070*J1070</f>
        <v>12883.920000000002</v>
      </c>
      <c r="L1070" s="38">
        <f>K1070</f>
        <v>12883.920000000002</v>
      </c>
      <c r="M1070" s="34"/>
      <c r="N1070" s="34"/>
      <c r="O1070" s="34" t="s">
        <v>46</v>
      </c>
      <c r="P1070" s="33">
        <v>194230100</v>
      </c>
      <c r="Q1070" s="29">
        <v>0</v>
      </c>
    </row>
    <row r="1071" spans="1:17" ht="39">
      <c r="A1071" s="25" t="s">
        <v>1545</v>
      </c>
      <c r="B1071" s="26" t="s">
        <v>90</v>
      </c>
      <c r="C1071" s="27" t="s">
        <v>914</v>
      </c>
      <c r="D1071" s="27" t="s">
        <v>915</v>
      </c>
      <c r="E1071" s="35" t="s">
        <v>3265</v>
      </c>
      <c r="F1071" s="35" t="s">
        <v>3266</v>
      </c>
      <c r="G1071" s="35" t="s">
        <v>89</v>
      </c>
      <c r="H1071" s="35" t="s">
        <v>1028</v>
      </c>
      <c r="I1071" s="34">
        <v>11</v>
      </c>
      <c r="J1071" s="38">
        <v>2147.3200000000002</v>
      </c>
      <c r="K1071" s="38">
        <f t="shared" ref="K1071:K1134" si="989">I1071*J1071</f>
        <v>23620.52</v>
      </c>
      <c r="L1071" s="38">
        <f t="shared" ref="L1071:L1134" si="990">K1071</f>
        <v>23620.52</v>
      </c>
      <c r="M1071" s="34"/>
      <c r="N1071" s="34"/>
      <c r="O1071" s="34" t="s">
        <v>46</v>
      </c>
      <c r="P1071" s="33">
        <v>196830100</v>
      </c>
      <c r="Q1071" s="29">
        <v>0</v>
      </c>
    </row>
    <row r="1072" spans="1:17" ht="39">
      <c r="A1072" s="25" t="s">
        <v>1545</v>
      </c>
      <c r="B1072" s="26" t="s">
        <v>90</v>
      </c>
      <c r="C1072" s="27" t="s">
        <v>914</v>
      </c>
      <c r="D1072" s="27" t="s">
        <v>915</v>
      </c>
      <c r="E1072" s="35" t="s">
        <v>3267</v>
      </c>
      <c r="F1072" s="35" t="s">
        <v>3268</v>
      </c>
      <c r="G1072" s="35" t="s">
        <v>89</v>
      </c>
      <c r="H1072" s="35" t="s">
        <v>1028</v>
      </c>
      <c r="I1072" s="34">
        <v>4</v>
      </c>
      <c r="J1072" s="38">
        <v>2147.3200000000002</v>
      </c>
      <c r="K1072" s="38">
        <f t="shared" si="989"/>
        <v>8589.2800000000007</v>
      </c>
      <c r="L1072" s="38">
        <f t="shared" si="990"/>
        <v>8589.2800000000007</v>
      </c>
      <c r="M1072" s="34"/>
      <c r="N1072" s="34"/>
      <c r="O1072" s="34" t="s">
        <v>46</v>
      </c>
      <c r="P1072" s="33">
        <v>195830100</v>
      </c>
      <c r="Q1072" s="29">
        <v>0</v>
      </c>
    </row>
    <row r="1073" spans="1:17" ht="39">
      <c r="A1073" s="25" t="s">
        <v>1545</v>
      </c>
      <c r="B1073" s="26" t="s">
        <v>90</v>
      </c>
      <c r="C1073" s="27" t="s">
        <v>914</v>
      </c>
      <c r="D1073" s="27" t="s">
        <v>915</v>
      </c>
      <c r="E1073" s="35" t="s">
        <v>3269</v>
      </c>
      <c r="F1073" s="35" t="s">
        <v>3270</v>
      </c>
      <c r="G1073" s="35" t="s">
        <v>89</v>
      </c>
      <c r="H1073" s="35" t="s">
        <v>1028</v>
      </c>
      <c r="I1073" s="34">
        <v>31</v>
      </c>
      <c r="J1073" s="38">
        <v>2147.3200000000002</v>
      </c>
      <c r="K1073" s="38">
        <f t="shared" si="989"/>
        <v>66566.92</v>
      </c>
      <c r="L1073" s="38">
        <f t="shared" si="990"/>
        <v>66566.92</v>
      </c>
      <c r="M1073" s="34"/>
      <c r="N1073" s="34"/>
      <c r="O1073" s="34" t="s">
        <v>46</v>
      </c>
      <c r="P1073" s="33">
        <v>751710000</v>
      </c>
      <c r="Q1073" s="29">
        <v>0</v>
      </c>
    </row>
    <row r="1074" spans="1:17" ht="39">
      <c r="A1074" s="25" t="s">
        <v>1545</v>
      </c>
      <c r="B1074" s="26" t="s">
        <v>90</v>
      </c>
      <c r="C1074" s="27" t="s">
        <v>914</v>
      </c>
      <c r="D1074" s="27" t="s">
        <v>915</v>
      </c>
      <c r="E1074" s="35" t="s">
        <v>3271</v>
      </c>
      <c r="F1074" s="35" t="s">
        <v>3272</v>
      </c>
      <c r="G1074" s="35" t="s">
        <v>89</v>
      </c>
      <c r="H1074" s="35" t="s">
        <v>1028</v>
      </c>
      <c r="I1074" s="34">
        <v>3</v>
      </c>
      <c r="J1074" s="38">
        <v>2147.3200000000002</v>
      </c>
      <c r="K1074" s="38">
        <f t="shared" si="989"/>
        <v>6441.9600000000009</v>
      </c>
      <c r="L1074" s="38">
        <f t="shared" si="990"/>
        <v>6441.9600000000009</v>
      </c>
      <c r="M1074" s="34"/>
      <c r="N1074" s="34"/>
      <c r="O1074" s="34" t="s">
        <v>46</v>
      </c>
      <c r="P1074" s="33">
        <v>194083100</v>
      </c>
      <c r="Q1074" s="29">
        <v>0</v>
      </c>
    </row>
    <row r="1075" spans="1:17" ht="39">
      <c r="A1075" s="25" t="s">
        <v>1545</v>
      </c>
      <c r="B1075" s="26" t="s">
        <v>90</v>
      </c>
      <c r="C1075" s="27" t="s">
        <v>914</v>
      </c>
      <c r="D1075" s="27" t="s">
        <v>915</v>
      </c>
      <c r="E1075" s="35" t="s">
        <v>3273</v>
      </c>
      <c r="F1075" s="35" t="s">
        <v>3274</v>
      </c>
      <c r="G1075" s="35" t="s">
        <v>89</v>
      </c>
      <c r="H1075" s="35" t="s">
        <v>1028</v>
      </c>
      <c r="I1075" s="34">
        <v>143</v>
      </c>
      <c r="J1075" s="38">
        <v>2147.3200000000002</v>
      </c>
      <c r="K1075" s="38">
        <f t="shared" si="989"/>
        <v>307066.76</v>
      </c>
      <c r="L1075" s="38">
        <f t="shared" si="990"/>
        <v>307066.76</v>
      </c>
      <c r="M1075" s="34"/>
      <c r="N1075" s="34"/>
      <c r="O1075" s="34" t="s">
        <v>46</v>
      </c>
      <c r="P1075" s="33">
        <v>751110000</v>
      </c>
      <c r="Q1075" s="29">
        <v>0</v>
      </c>
    </row>
    <row r="1076" spans="1:17" ht="39">
      <c r="A1076" s="25" t="s">
        <v>1545</v>
      </c>
      <c r="B1076" s="26" t="s">
        <v>90</v>
      </c>
      <c r="C1076" s="27" t="s">
        <v>914</v>
      </c>
      <c r="D1076" s="27" t="s">
        <v>915</v>
      </c>
      <c r="E1076" s="35" t="s">
        <v>3275</v>
      </c>
      <c r="F1076" s="35" t="s">
        <v>3276</v>
      </c>
      <c r="G1076" s="35" t="s">
        <v>89</v>
      </c>
      <c r="H1076" s="35" t="s">
        <v>1028</v>
      </c>
      <c r="I1076" s="34">
        <v>8</v>
      </c>
      <c r="J1076" s="38">
        <v>2147.3200000000002</v>
      </c>
      <c r="K1076" s="38">
        <f t="shared" si="989"/>
        <v>17178.560000000001</v>
      </c>
      <c r="L1076" s="38">
        <f t="shared" si="990"/>
        <v>17178.560000000001</v>
      </c>
      <c r="M1076" s="34"/>
      <c r="N1076" s="34"/>
      <c r="O1076" s="34" t="s">
        <v>46</v>
      </c>
      <c r="P1076" s="33">
        <v>156420100</v>
      </c>
      <c r="Q1076" s="29">
        <v>0</v>
      </c>
    </row>
    <row r="1077" spans="1:17" ht="39">
      <c r="A1077" s="25" t="s">
        <v>1545</v>
      </c>
      <c r="B1077" s="26" t="s">
        <v>90</v>
      </c>
      <c r="C1077" s="27" t="s">
        <v>914</v>
      </c>
      <c r="D1077" s="27" t="s">
        <v>915</v>
      </c>
      <c r="E1077" s="35" t="s">
        <v>3277</v>
      </c>
      <c r="F1077" s="35" t="s">
        <v>3278</v>
      </c>
      <c r="G1077" s="35" t="s">
        <v>89</v>
      </c>
      <c r="H1077" s="35" t="s">
        <v>1028</v>
      </c>
      <c r="I1077" s="34">
        <v>16</v>
      </c>
      <c r="J1077" s="38">
        <v>2147.3200000000002</v>
      </c>
      <c r="K1077" s="38">
        <f t="shared" si="989"/>
        <v>34357.120000000003</v>
      </c>
      <c r="L1077" s="38">
        <f t="shared" si="990"/>
        <v>34357.120000000003</v>
      </c>
      <c r="M1077" s="34"/>
      <c r="N1077" s="34"/>
      <c r="O1077" s="34" t="s">
        <v>46</v>
      </c>
      <c r="P1077" s="33">
        <v>154820100</v>
      </c>
      <c r="Q1077" s="29">
        <v>0</v>
      </c>
    </row>
    <row r="1078" spans="1:17" ht="39">
      <c r="A1078" s="25" t="s">
        <v>1545</v>
      </c>
      <c r="B1078" s="26" t="s">
        <v>90</v>
      </c>
      <c r="C1078" s="27" t="s">
        <v>914</v>
      </c>
      <c r="D1078" s="27" t="s">
        <v>915</v>
      </c>
      <c r="E1078" s="35" t="s">
        <v>3279</v>
      </c>
      <c r="F1078" s="35" t="s">
        <v>3280</v>
      </c>
      <c r="G1078" s="35" t="s">
        <v>89</v>
      </c>
      <c r="H1078" s="35" t="s">
        <v>1028</v>
      </c>
      <c r="I1078" s="34">
        <v>6</v>
      </c>
      <c r="J1078" s="38">
        <v>2147.3200000000002</v>
      </c>
      <c r="K1078" s="38">
        <f t="shared" si="989"/>
        <v>12883.920000000002</v>
      </c>
      <c r="L1078" s="38">
        <f t="shared" si="990"/>
        <v>12883.920000000002</v>
      </c>
      <c r="M1078" s="34"/>
      <c r="N1078" s="34"/>
      <c r="O1078" s="34" t="s">
        <v>46</v>
      </c>
      <c r="P1078" s="33">
        <v>153430100</v>
      </c>
      <c r="Q1078" s="29">
        <v>0</v>
      </c>
    </row>
    <row r="1079" spans="1:17" ht="39">
      <c r="A1079" s="25" t="s">
        <v>1545</v>
      </c>
      <c r="B1079" s="26" t="s">
        <v>90</v>
      </c>
      <c r="C1079" s="27" t="s">
        <v>914</v>
      </c>
      <c r="D1079" s="27" t="s">
        <v>915</v>
      </c>
      <c r="E1079" s="35" t="s">
        <v>3281</v>
      </c>
      <c r="F1079" s="35" t="s">
        <v>3282</v>
      </c>
      <c r="G1079" s="35" t="s">
        <v>89</v>
      </c>
      <c r="H1079" s="35" t="s">
        <v>1028</v>
      </c>
      <c r="I1079" s="34">
        <v>5</v>
      </c>
      <c r="J1079" s="38">
        <v>2147.3200000000002</v>
      </c>
      <c r="K1079" s="38">
        <f t="shared" si="989"/>
        <v>10736.6</v>
      </c>
      <c r="L1079" s="38">
        <f t="shared" si="990"/>
        <v>10736.6</v>
      </c>
      <c r="M1079" s="34"/>
      <c r="N1079" s="34"/>
      <c r="O1079" s="34" t="s">
        <v>46</v>
      </c>
      <c r="P1079" s="33">
        <v>154230100</v>
      </c>
      <c r="Q1079" s="29">
        <v>0</v>
      </c>
    </row>
    <row r="1080" spans="1:17" ht="39">
      <c r="A1080" s="25" t="s">
        <v>1545</v>
      </c>
      <c r="B1080" s="26" t="s">
        <v>90</v>
      </c>
      <c r="C1080" s="27" t="s">
        <v>914</v>
      </c>
      <c r="D1080" s="27" t="s">
        <v>915</v>
      </c>
      <c r="E1080" s="35" t="s">
        <v>3283</v>
      </c>
      <c r="F1080" s="35" t="s">
        <v>3284</v>
      </c>
      <c r="G1080" s="35" t="s">
        <v>89</v>
      </c>
      <c r="H1080" s="35" t="s">
        <v>1028</v>
      </c>
      <c r="I1080" s="34">
        <v>15</v>
      </c>
      <c r="J1080" s="38">
        <v>2147.3200000000002</v>
      </c>
      <c r="K1080" s="38">
        <f t="shared" si="989"/>
        <v>32209.800000000003</v>
      </c>
      <c r="L1080" s="38">
        <f t="shared" si="990"/>
        <v>32209.800000000003</v>
      </c>
      <c r="M1080" s="34"/>
      <c r="N1080" s="34"/>
      <c r="O1080" s="34" t="s">
        <v>46</v>
      </c>
      <c r="P1080" s="33">
        <v>155230100</v>
      </c>
      <c r="Q1080" s="29">
        <v>0</v>
      </c>
    </row>
    <row r="1081" spans="1:17" ht="39">
      <c r="A1081" s="25" t="s">
        <v>1545</v>
      </c>
      <c r="B1081" s="26" t="s">
        <v>90</v>
      </c>
      <c r="C1081" s="27" t="s">
        <v>914</v>
      </c>
      <c r="D1081" s="27" t="s">
        <v>915</v>
      </c>
      <c r="E1081" s="35" t="s">
        <v>3285</v>
      </c>
      <c r="F1081" s="35" t="s">
        <v>3286</v>
      </c>
      <c r="G1081" s="35" t="s">
        <v>89</v>
      </c>
      <c r="H1081" s="35" t="s">
        <v>1028</v>
      </c>
      <c r="I1081" s="34">
        <v>8</v>
      </c>
      <c r="J1081" s="38">
        <v>2147.3200000000002</v>
      </c>
      <c r="K1081" s="38">
        <f t="shared" si="989"/>
        <v>17178.560000000001</v>
      </c>
      <c r="L1081" s="38">
        <f t="shared" si="990"/>
        <v>17178.560000000001</v>
      </c>
      <c r="M1081" s="34"/>
      <c r="N1081" s="34"/>
      <c r="O1081" s="34" t="s">
        <v>46</v>
      </c>
      <c r="P1081" s="33">
        <v>155649300</v>
      </c>
      <c r="Q1081" s="29">
        <v>0</v>
      </c>
    </row>
    <row r="1082" spans="1:17" ht="39">
      <c r="A1082" s="25" t="s">
        <v>1545</v>
      </c>
      <c r="B1082" s="26" t="s">
        <v>90</v>
      </c>
      <c r="C1082" s="27" t="s">
        <v>914</v>
      </c>
      <c r="D1082" s="27" t="s">
        <v>915</v>
      </c>
      <c r="E1082" s="35" t="s">
        <v>3287</v>
      </c>
      <c r="F1082" s="35" t="s">
        <v>3288</v>
      </c>
      <c r="G1082" s="35" t="s">
        <v>89</v>
      </c>
      <c r="H1082" s="35" t="s">
        <v>1028</v>
      </c>
      <c r="I1082" s="34">
        <v>12</v>
      </c>
      <c r="J1082" s="38">
        <v>2147.3200000000002</v>
      </c>
      <c r="K1082" s="38">
        <f t="shared" si="989"/>
        <v>25767.840000000004</v>
      </c>
      <c r="L1082" s="38">
        <f t="shared" si="990"/>
        <v>25767.840000000004</v>
      </c>
      <c r="M1082" s="34"/>
      <c r="N1082" s="34"/>
      <c r="O1082" s="34" t="s">
        <v>46</v>
      </c>
      <c r="P1082" s="33">
        <v>151010000</v>
      </c>
      <c r="Q1082" s="29">
        <v>0</v>
      </c>
    </row>
    <row r="1083" spans="1:17" ht="39">
      <c r="A1083" s="25" t="s">
        <v>1545</v>
      </c>
      <c r="B1083" s="26" t="s">
        <v>90</v>
      </c>
      <c r="C1083" s="27" t="s">
        <v>914</v>
      </c>
      <c r="D1083" s="27" t="s">
        <v>915</v>
      </c>
      <c r="E1083" s="35" t="s">
        <v>3289</v>
      </c>
      <c r="F1083" s="35" t="s">
        <v>3290</v>
      </c>
      <c r="G1083" s="35" t="s">
        <v>89</v>
      </c>
      <c r="H1083" s="35" t="s">
        <v>1028</v>
      </c>
      <c r="I1083" s="34">
        <v>45</v>
      </c>
      <c r="J1083" s="38">
        <v>2147.3200000000002</v>
      </c>
      <c r="K1083" s="38">
        <f t="shared" si="989"/>
        <v>96629.400000000009</v>
      </c>
      <c r="L1083" s="38">
        <f t="shared" si="990"/>
        <v>96629.400000000009</v>
      </c>
      <c r="M1083" s="34"/>
      <c r="N1083" s="34"/>
      <c r="O1083" s="34" t="s">
        <v>46</v>
      </c>
      <c r="P1083" s="33">
        <v>151010000</v>
      </c>
      <c r="Q1083" s="29">
        <v>0</v>
      </c>
    </row>
    <row r="1084" spans="1:17" ht="39">
      <c r="A1084" s="25" t="s">
        <v>1545</v>
      </c>
      <c r="B1084" s="26" t="s">
        <v>90</v>
      </c>
      <c r="C1084" s="27" t="s">
        <v>914</v>
      </c>
      <c r="D1084" s="27" t="s">
        <v>915</v>
      </c>
      <c r="E1084" s="35" t="s">
        <v>3291</v>
      </c>
      <c r="F1084" s="35" t="s">
        <v>3292</v>
      </c>
      <c r="G1084" s="35" t="s">
        <v>89</v>
      </c>
      <c r="H1084" s="35" t="s">
        <v>1028</v>
      </c>
      <c r="I1084" s="34">
        <v>10</v>
      </c>
      <c r="J1084" s="38">
        <v>2147.3200000000002</v>
      </c>
      <c r="K1084" s="38">
        <f t="shared" si="989"/>
        <v>21473.200000000001</v>
      </c>
      <c r="L1084" s="38">
        <f t="shared" si="990"/>
        <v>21473.200000000001</v>
      </c>
      <c r="M1084" s="34"/>
      <c r="N1084" s="34"/>
      <c r="O1084" s="34" t="s">
        <v>46</v>
      </c>
      <c r="P1084" s="33">
        <v>636820100</v>
      </c>
      <c r="Q1084" s="29">
        <v>0</v>
      </c>
    </row>
    <row r="1085" spans="1:17" ht="39">
      <c r="A1085" s="25" t="s">
        <v>1545</v>
      </c>
      <c r="B1085" s="26" t="s">
        <v>90</v>
      </c>
      <c r="C1085" s="27" t="s">
        <v>914</v>
      </c>
      <c r="D1085" s="27" t="s">
        <v>915</v>
      </c>
      <c r="E1085" s="35" t="s">
        <v>3293</v>
      </c>
      <c r="F1085" s="35" t="s">
        <v>3294</v>
      </c>
      <c r="G1085" s="35" t="s">
        <v>89</v>
      </c>
      <c r="H1085" s="35" t="s">
        <v>1028</v>
      </c>
      <c r="I1085" s="34">
        <v>10</v>
      </c>
      <c r="J1085" s="38">
        <v>2147.3200000000002</v>
      </c>
      <c r="K1085" s="38">
        <f t="shared" si="989"/>
        <v>21473.200000000001</v>
      </c>
      <c r="L1085" s="38">
        <f t="shared" si="990"/>
        <v>21473.200000000001</v>
      </c>
      <c r="M1085" s="34"/>
      <c r="N1085" s="34"/>
      <c r="O1085" s="34" t="s">
        <v>46</v>
      </c>
      <c r="P1085" s="33">
        <v>632410000</v>
      </c>
      <c r="Q1085" s="29">
        <v>0</v>
      </c>
    </row>
    <row r="1086" spans="1:17" ht="39">
      <c r="A1086" s="25" t="s">
        <v>1545</v>
      </c>
      <c r="B1086" s="26" t="s">
        <v>90</v>
      </c>
      <c r="C1086" s="27" t="s">
        <v>914</v>
      </c>
      <c r="D1086" s="27" t="s">
        <v>915</v>
      </c>
      <c r="E1086" s="35" t="s">
        <v>3295</v>
      </c>
      <c r="F1086" s="35" t="s">
        <v>3296</v>
      </c>
      <c r="G1086" s="35" t="s">
        <v>89</v>
      </c>
      <c r="H1086" s="35" t="s">
        <v>1028</v>
      </c>
      <c r="I1086" s="34">
        <v>9</v>
      </c>
      <c r="J1086" s="38">
        <v>2147.3200000000002</v>
      </c>
      <c r="K1086" s="38">
        <f t="shared" si="989"/>
        <v>19325.88</v>
      </c>
      <c r="L1086" s="38">
        <f t="shared" si="990"/>
        <v>19325.88</v>
      </c>
      <c r="M1086" s="34"/>
      <c r="N1086" s="34"/>
      <c r="O1086" s="34" t="s">
        <v>46</v>
      </c>
      <c r="P1086" s="33">
        <v>634620100</v>
      </c>
      <c r="Q1086" s="29">
        <v>0</v>
      </c>
    </row>
    <row r="1087" spans="1:17" ht="39">
      <c r="A1087" s="25" t="s">
        <v>1545</v>
      </c>
      <c r="B1087" s="26" t="s">
        <v>90</v>
      </c>
      <c r="C1087" s="27" t="s">
        <v>914</v>
      </c>
      <c r="D1087" s="27" t="s">
        <v>915</v>
      </c>
      <c r="E1087" s="35" t="s">
        <v>3297</v>
      </c>
      <c r="F1087" s="35" t="s">
        <v>3298</v>
      </c>
      <c r="G1087" s="35" t="s">
        <v>89</v>
      </c>
      <c r="H1087" s="35" t="s">
        <v>1028</v>
      </c>
      <c r="I1087" s="34">
        <v>8</v>
      </c>
      <c r="J1087" s="38">
        <v>2147.3200000000002</v>
      </c>
      <c r="K1087" s="38">
        <f t="shared" si="989"/>
        <v>17178.560000000001</v>
      </c>
      <c r="L1087" s="38">
        <f t="shared" si="990"/>
        <v>17178.560000000001</v>
      </c>
      <c r="M1087" s="34"/>
      <c r="N1087" s="34"/>
      <c r="O1087" s="34" t="s">
        <v>46</v>
      </c>
      <c r="P1087" s="33">
        <v>635830100</v>
      </c>
      <c r="Q1087" s="29">
        <v>0</v>
      </c>
    </row>
    <row r="1088" spans="1:17" ht="39">
      <c r="A1088" s="25" t="s">
        <v>1545</v>
      </c>
      <c r="B1088" s="26" t="s">
        <v>90</v>
      </c>
      <c r="C1088" s="27" t="s">
        <v>914</v>
      </c>
      <c r="D1088" s="27" t="s">
        <v>915</v>
      </c>
      <c r="E1088" s="35" t="s">
        <v>3299</v>
      </c>
      <c r="F1088" s="35" t="s">
        <v>3300</v>
      </c>
      <c r="G1088" s="35" t="s">
        <v>89</v>
      </c>
      <c r="H1088" s="35" t="s">
        <v>1028</v>
      </c>
      <c r="I1088" s="34">
        <v>21</v>
      </c>
      <c r="J1088" s="38">
        <v>2147.3200000000002</v>
      </c>
      <c r="K1088" s="38">
        <f t="shared" si="989"/>
        <v>45093.72</v>
      </c>
      <c r="L1088" s="38">
        <f t="shared" si="990"/>
        <v>45093.72</v>
      </c>
      <c r="M1088" s="34"/>
      <c r="N1088" s="34"/>
      <c r="O1088" s="34" t="s">
        <v>46</v>
      </c>
      <c r="P1088" s="33">
        <v>632010000</v>
      </c>
      <c r="Q1088" s="29">
        <v>0</v>
      </c>
    </row>
    <row r="1089" spans="1:17" ht="39">
      <c r="A1089" s="25" t="s">
        <v>1545</v>
      </c>
      <c r="B1089" s="26" t="s">
        <v>90</v>
      </c>
      <c r="C1089" s="27" t="s">
        <v>914</v>
      </c>
      <c r="D1089" s="27" t="s">
        <v>915</v>
      </c>
      <c r="E1089" s="35" t="s">
        <v>3301</v>
      </c>
      <c r="F1089" s="35" t="s">
        <v>3302</v>
      </c>
      <c r="G1089" s="35" t="s">
        <v>89</v>
      </c>
      <c r="H1089" s="35" t="s">
        <v>1028</v>
      </c>
      <c r="I1089" s="34">
        <v>12</v>
      </c>
      <c r="J1089" s="38">
        <v>2147.3200000000002</v>
      </c>
      <c r="K1089" s="38">
        <f t="shared" si="989"/>
        <v>25767.840000000004</v>
      </c>
      <c r="L1089" s="38">
        <f t="shared" si="990"/>
        <v>25767.840000000004</v>
      </c>
      <c r="M1089" s="34"/>
      <c r="N1089" s="34"/>
      <c r="O1089" s="34" t="s">
        <v>46</v>
      </c>
      <c r="P1089" s="33">
        <v>635430100</v>
      </c>
      <c r="Q1089" s="29">
        <v>0</v>
      </c>
    </row>
    <row r="1090" spans="1:17" ht="39">
      <c r="A1090" s="25" t="s">
        <v>1545</v>
      </c>
      <c r="B1090" s="26" t="s">
        <v>90</v>
      </c>
      <c r="C1090" s="27" t="s">
        <v>914</v>
      </c>
      <c r="D1090" s="27" t="s">
        <v>915</v>
      </c>
      <c r="E1090" s="35" t="s">
        <v>3303</v>
      </c>
      <c r="F1090" s="35" t="s">
        <v>3304</v>
      </c>
      <c r="G1090" s="35" t="s">
        <v>89</v>
      </c>
      <c r="H1090" s="35" t="s">
        <v>1028</v>
      </c>
      <c r="I1090" s="34">
        <v>12</v>
      </c>
      <c r="J1090" s="38">
        <v>2147.3200000000002</v>
      </c>
      <c r="K1090" s="38">
        <f t="shared" si="989"/>
        <v>25767.840000000004</v>
      </c>
      <c r="L1090" s="38">
        <f t="shared" si="990"/>
        <v>25767.840000000004</v>
      </c>
      <c r="M1090" s="34"/>
      <c r="N1090" s="34"/>
      <c r="O1090" s="34" t="s">
        <v>46</v>
      </c>
      <c r="P1090" s="33">
        <v>635230100</v>
      </c>
      <c r="Q1090" s="29">
        <v>0</v>
      </c>
    </row>
    <row r="1091" spans="1:17" ht="39">
      <c r="A1091" s="25" t="s">
        <v>1545</v>
      </c>
      <c r="B1091" s="26" t="s">
        <v>90</v>
      </c>
      <c r="C1091" s="27" t="s">
        <v>914</v>
      </c>
      <c r="D1091" s="27" t="s">
        <v>915</v>
      </c>
      <c r="E1091" s="35" t="s">
        <v>3305</v>
      </c>
      <c r="F1091" s="35" t="s">
        <v>3306</v>
      </c>
      <c r="G1091" s="35" t="s">
        <v>89</v>
      </c>
      <c r="H1091" s="35" t="s">
        <v>1028</v>
      </c>
      <c r="I1091" s="34">
        <v>20</v>
      </c>
      <c r="J1091" s="38">
        <v>2147.3200000000002</v>
      </c>
      <c r="K1091" s="38">
        <f t="shared" si="989"/>
        <v>42946.400000000001</v>
      </c>
      <c r="L1091" s="38">
        <f t="shared" si="990"/>
        <v>42946.400000000001</v>
      </c>
      <c r="M1091" s="34"/>
      <c r="N1091" s="34"/>
      <c r="O1091" s="34" t="s">
        <v>46</v>
      </c>
      <c r="P1091" s="33">
        <v>631010000</v>
      </c>
      <c r="Q1091" s="29">
        <v>0</v>
      </c>
    </row>
    <row r="1092" spans="1:17" ht="39">
      <c r="A1092" s="25" t="s">
        <v>1545</v>
      </c>
      <c r="B1092" s="26" t="s">
        <v>90</v>
      </c>
      <c r="C1092" s="27" t="s">
        <v>914</v>
      </c>
      <c r="D1092" s="27" t="s">
        <v>915</v>
      </c>
      <c r="E1092" s="35" t="s">
        <v>3307</v>
      </c>
      <c r="F1092" s="35" t="s">
        <v>3308</v>
      </c>
      <c r="G1092" s="35" t="s">
        <v>89</v>
      </c>
      <c r="H1092" s="35" t="s">
        <v>1028</v>
      </c>
      <c r="I1092" s="34">
        <v>30</v>
      </c>
      <c r="J1092" s="38">
        <v>2147.3200000000002</v>
      </c>
      <c r="K1092" s="38">
        <f t="shared" si="989"/>
        <v>64419.600000000006</v>
      </c>
      <c r="L1092" s="38">
        <f t="shared" si="990"/>
        <v>64419.600000000006</v>
      </c>
      <c r="M1092" s="34"/>
      <c r="N1092" s="34"/>
      <c r="O1092" s="34" t="s">
        <v>46</v>
      </c>
      <c r="P1092" s="33">
        <v>631010000</v>
      </c>
      <c r="Q1092" s="29">
        <v>0</v>
      </c>
    </row>
    <row r="1093" spans="1:17" ht="39">
      <c r="A1093" s="25" t="s">
        <v>1545</v>
      </c>
      <c r="B1093" s="26" t="s">
        <v>90</v>
      </c>
      <c r="C1093" s="27" t="s">
        <v>914</v>
      </c>
      <c r="D1093" s="27" t="s">
        <v>915</v>
      </c>
      <c r="E1093" s="35" t="s">
        <v>3309</v>
      </c>
      <c r="F1093" s="35" t="s">
        <v>3310</v>
      </c>
      <c r="G1093" s="35" t="s">
        <v>89</v>
      </c>
      <c r="H1093" s="35" t="s">
        <v>1028</v>
      </c>
      <c r="I1093" s="34">
        <v>12</v>
      </c>
      <c r="J1093" s="38">
        <v>2147.3200000000002</v>
      </c>
      <c r="K1093" s="38">
        <f t="shared" si="989"/>
        <v>25767.840000000004</v>
      </c>
      <c r="L1093" s="38">
        <f t="shared" si="990"/>
        <v>25767.840000000004</v>
      </c>
      <c r="M1093" s="34"/>
      <c r="N1093" s="34"/>
      <c r="O1093" s="34" t="s">
        <v>46</v>
      </c>
      <c r="P1093" s="33">
        <v>315030100</v>
      </c>
      <c r="Q1093" s="29">
        <v>0</v>
      </c>
    </row>
    <row r="1094" spans="1:17" ht="39">
      <c r="A1094" s="25" t="s">
        <v>1545</v>
      </c>
      <c r="B1094" s="26" t="s">
        <v>90</v>
      </c>
      <c r="C1094" s="27" t="s">
        <v>914</v>
      </c>
      <c r="D1094" s="27" t="s">
        <v>915</v>
      </c>
      <c r="E1094" s="35" t="s">
        <v>3311</v>
      </c>
      <c r="F1094" s="35" t="s">
        <v>3312</v>
      </c>
      <c r="G1094" s="35" t="s">
        <v>89</v>
      </c>
      <c r="H1094" s="35" t="s">
        <v>1028</v>
      </c>
      <c r="I1094" s="34">
        <v>12</v>
      </c>
      <c r="J1094" s="38">
        <v>2147.3200000000002</v>
      </c>
      <c r="K1094" s="38">
        <f t="shared" si="989"/>
        <v>25767.840000000004</v>
      </c>
      <c r="L1094" s="38">
        <f t="shared" si="990"/>
        <v>25767.840000000004</v>
      </c>
      <c r="M1094" s="34"/>
      <c r="N1094" s="34"/>
      <c r="O1094" s="34" t="s">
        <v>46</v>
      </c>
      <c r="P1094" s="33">
        <v>314830100</v>
      </c>
      <c r="Q1094" s="29">
        <v>0</v>
      </c>
    </row>
    <row r="1095" spans="1:17" ht="39">
      <c r="A1095" s="25" t="s">
        <v>1545</v>
      </c>
      <c r="B1095" s="26" t="s">
        <v>90</v>
      </c>
      <c r="C1095" s="27" t="s">
        <v>914</v>
      </c>
      <c r="D1095" s="27" t="s">
        <v>915</v>
      </c>
      <c r="E1095" s="35" t="s">
        <v>3313</v>
      </c>
      <c r="F1095" s="35" t="s">
        <v>3314</v>
      </c>
      <c r="G1095" s="35" t="s">
        <v>89</v>
      </c>
      <c r="H1095" s="35" t="s">
        <v>1028</v>
      </c>
      <c r="I1095" s="34">
        <v>21</v>
      </c>
      <c r="J1095" s="38">
        <v>2147.3200000000002</v>
      </c>
      <c r="K1095" s="38">
        <f t="shared" si="989"/>
        <v>45093.72</v>
      </c>
      <c r="L1095" s="38">
        <f t="shared" si="990"/>
        <v>45093.72</v>
      </c>
      <c r="M1095" s="34"/>
      <c r="N1095" s="34"/>
      <c r="O1095" s="34" t="s">
        <v>46</v>
      </c>
      <c r="P1095" s="33">
        <v>316621100</v>
      </c>
      <c r="Q1095" s="29">
        <v>0</v>
      </c>
    </row>
    <row r="1096" spans="1:17" ht="39">
      <c r="A1096" s="25" t="s">
        <v>1545</v>
      </c>
      <c r="B1096" s="26" t="s">
        <v>90</v>
      </c>
      <c r="C1096" s="27" t="s">
        <v>914</v>
      </c>
      <c r="D1096" s="27" t="s">
        <v>915</v>
      </c>
      <c r="E1096" s="35" t="s">
        <v>3315</v>
      </c>
      <c r="F1096" s="35" t="s">
        <v>3316</v>
      </c>
      <c r="G1096" s="35" t="s">
        <v>89</v>
      </c>
      <c r="H1096" s="35" t="s">
        <v>1028</v>
      </c>
      <c r="I1096" s="34">
        <v>7</v>
      </c>
      <c r="J1096" s="38">
        <v>2147.3200000000002</v>
      </c>
      <c r="K1096" s="38">
        <f t="shared" si="989"/>
        <v>15031.240000000002</v>
      </c>
      <c r="L1096" s="38">
        <f t="shared" si="990"/>
        <v>15031.240000000002</v>
      </c>
      <c r="M1096" s="34"/>
      <c r="N1096" s="34"/>
      <c r="O1096" s="34" t="s">
        <v>46</v>
      </c>
      <c r="P1096" s="33">
        <v>315630100</v>
      </c>
      <c r="Q1096" s="29">
        <v>0</v>
      </c>
    </row>
    <row r="1097" spans="1:17" ht="39">
      <c r="A1097" s="25" t="s">
        <v>1545</v>
      </c>
      <c r="B1097" s="26" t="s">
        <v>90</v>
      </c>
      <c r="C1097" s="27" t="s">
        <v>914</v>
      </c>
      <c r="D1097" s="27" t="s">
        <v>915</v>
      </c>
      <c r="E1097" s="35" t="s">
        <v>3317</v>
      </c>
      <c r="F1097" s="35" t="s">
        <v>3318</v>
      </c>
      <c r="G1097" s="35" t="s">
        <v>89</v>
      </c>
      <c r="H1097" s="35" t="s">
        <v>1028</v>
      </c>
      <c r="I1097" s="34">
        <v>15</v>
      </c>
      <c r="J1097" s="38">
        <v>2147.3200000000002</v>
      </c>
      <c r="K1097" s="38">
        <f t="shared" si="989"/>
        <v>32209.800000000003</v>
      </c>
      <c r="L1097" s="38">
        <f t="shared" si="990"/>
        <v>32209.800000000003</v>
      </c>
      <c r="M1097" s="34"/>
      <c r="N1097" s="34"/>
      <c r="O1097" s="34" t="s">
        <v>46</v>
      </c>
      <c r="P1097" s="33">
        <v>316220100</v>
      </c>
      <c r="Q1097" s="29">
        <v>0</v>
      </c>
    </row>
    <row r="1098" spans="1:17" ht="39">
      <c r="A1098" s="25" t="s">
        <v>1545</v>
      </c>
      <c r="B1098" s="26" t="s">
        <v>90</v>
      </c>
      <c r="C1098" s="27" t="s">
        <v>914</v>
      </c>
      <c r="D1098" s="27" t="s">
        <v>915</v>
      </c>
      <c r="E1098" s="35" t="s">
        <v>3319</v>
      </c>
      <c r="F1098" s="35" t="s">
        <v>3320</v>
      </c>
      <c r="G1098" s="35" t="s">
        <v>89</v>
      </c>
      <c r="H1098" s="35" t="s">
        <v>1028</v>
      </c>
      <c r="I1098" s="34">
        <v>15</v>
      </c>
      <c r="J1098" s="38">
        <v>2147.3200000000002</v>
      </c>
      <c r="K1098" s="38">
        <f t="shared" si="989"/>
        <v>32209.800000000003</v>
      </c>
      <c r="L1098" s="38">
        <f t="shared" si="990"/>
        <v>32209.800000000003</v>
      </c>
      <c r="M1098" s="34"/>
      <c r="N1098" s="34"/>
      <c r="O1098" s="34" t="s">
        <v>46</v>
      </c>
      <c r="P1098" s="33">
        <v>315430100</v>
      </c>
      <c r="Q1098" s="29">
        <v>0</v>
      </c>
    </row>
    <row r="1099" spans="1:17" ht="39">
      <c r="A1099" s="25" t="s">
        <v>1545</v>
      </c>
      <c r="B1099" s="26" t="s">
        <v>90</v>
      </c>
      <c r="C1099" s="27" t="s">
        <v>914</v>
      </c>
      <c r="D1099" s="27" t="s">
        <v>915</v>
      </c>
      <c r="E1099" s="35" t="s">
        <v>3321</v>
      </c>
      <c r="F1099" s="35" t="s">
        <v>3322</v>
      </c>
      <c r="G1099" s="35" t="s">
        <v>89</v>
      </c>
      <c r="H1099" s="35" t="s">
        <v>1028</v>
      </c>
      <c r="I1099" s="34">
        <v>5</v>
      </c>
      <c r="J1099" s="38">
        <v>2147.3200000000002</v>
      </c>
      <c r="K1099" s="38">
        <f t="shared" si="989"/>
        <v>10736.6</v>
      </c>
      <c r="L1099" s="38">
        <f t="shared" si="990"/>
        <v>10736.6</v>
      </c>
      <c r="M1099" s="34"/>
      <c r="N1099" s="34"/>
      <c r="O1099" s="34" t="s">
        <v>46</v>
      </c>
      <c r="P1099" s="33">
        <v>313630100</v>
      </c>
      <c r="Q1099" s="29">
        <v>0</v>
      </c>
    </row>
    <row r="1100" spans="1:17" ht="39">
      <c r="A1100" s="25" t="s">
        <v>1545</v>
      </c>
      <c r="B1100" s="26" t="s">
        <v>90</v>
      </c>
      <c r="C1100" s="27" t="s">
        <v>914</v>
      </c>
      <c r="D1100" s="27" t="s">
        <v>915</v>
      </c>
      <c r="E1100" s="35" t="s">
        <v>3323</v>
      </c>
      <c r="F1100" s="35" t="s">
        <v>3324</v>
      </c>
      <c r="G1100" s="35" t="s">
        <v>89</v>
      </c>
      <c r="H1100" s="35" t="s">
        <v>1028</v>
      </c>
      <c r="I1100" s="34">
        <v>6</v>
      </c>
      <c r="J1100" s="38">
        <v>2147.3200000000002</v>
      </c>
      <c r="K1100" s="38">
        <f t="shared" si="989"/>
        <v>12883.920000000002</v>
      </c>
      <c r="L1100" s="38">
        <f t="shared" si="990"/>
        <v>12883.920000000002</v>
      </c>
      <c r="M1100" s="34"/>
      <c r="N1100" s="34"/>
      <c r="O1100" s="34" t="s">
        <v>46</v>
      </c>
      <c r="P1100" s="33">
        <v>314030100</v>
      </c>
      <c r="Q1100" s="29">
        <v>0</v>
      </c>
    </row>
    <row r="1101" spans="1:17" ht="39">
      <c r="A1101" s="25" t="s">
        <v>1545</v>
      </c>
      <c r="B1101" s="26" t="s">
        <v>90</v>
      </c>
      <c r="C1101" s="27" t="s">
        <v>914</v>
      </c>
      <c r="D1101" s="27" t="s">
        <v>915</v>
      </c>
      <c r="E1101" s="35" t="s">
        <v>3325</v>
      </c>
      <c r="F1101" s="35" t="s">
        <v>3326</v>
      </c>
      <c r="G1101" s="35" t="s">
        <v>89</v>
      </c>
      <c r="H1101" s="35" t="s">
        <v>1028</v>
      </c>
      <c r="I1101" s="34">
        <v>6</v>
      </c>
      <c r="J1101" s="38">
        <v>2147.3200000000002</v>
      </c>
      <c r="K1101" s="38">
        <f t="shared" si="989"/>
        <v>12883.920000000002</v>
      </c>
      <c r="L1101" s="38">
        <f t="shared" si="990"/>
        <v>12883.920000000002</v>
      </c>
      <c r="M1101" s="34"/>
      <c r="N1101" s="34"/>
      <c r="O1101" s="34" t="s">
        <v>46</v>
      </c>
      <c r="P1101" s="33">
        <v>314230100</v>
      </c>
      <c r="Q1101" s="29">
        <v>0</v>
      </c>
    </row>
    <row r="1102" spans="1:17" ht="39">
      <c r="A1102" s="25" t="s">
        <v>1545</v>
      </c>
      <c r="B1102" s="26" t="s">
        <v>90</v>
      </c>
      <c r="C1102" s="27" t="s">
        <v>914</v>
      </c>
      <c r="D1102" s="27" t="s">
        <v>915</v>
      </c>
      <c r="E1102" s="35" t="s">
        <v>3327</v>
      </c>
      <c r="F1102" s="35" t="s">
        <v>3328</v>
      </c>
      <c r="G1102" s="35" t="s">
        <v>89</v>
      </c>
      <c r="H1102" s="35" t="s">
        <v>1028</v>
      </c>
      <c r="I1102" s="34">
        <v>8</v>
      </c>
      <c r="J1102" s="38">
        <v>2147.3200000000002</v>
      </c>
      <c r="K1102" s="38">
        <f t="shared" si="989"/>
        <v>17178.560000000001</v>
      </c>
      <c r="L1102" s="38">
        <f t="shared" si="990"/>
        <v>17178.560000000001</v>
      </c>
      <c r="M1102" s="34"/>
      <c r="N1102" s="34"/>
      <c r="O1102" s="34" t="s">
        <v>46</v>
      </c>
      <c r="P1102" s="33">
        <v>316630100</v>
      </c>
      <c r="Q1102" s="29">
        <v>0</v>
      </c>
    </row>
    <row r="1103" spans="1:17" ht="39">
      <c r="A1103" s="25" t="s">
        <v>1545</v>
      </c>
      <c r="B1103" s="26" t="s">
        <v>90</v>
      </c>
      <c r="C1103" s="27" t="s">
        <v>914</v>
      </c>
      <c r="D1103" s="27" t="s">
        <v>915</v>
      </c>
      <c r="E1103" s="35" t="s">
        <v>3329</v>
      </c>
      <c r="F1103" s="35" t="s">
        <v>3330</v>
      </c>
      <c r="G1103" s="35" t="s">
        <v>89</v>
      </c>
      <c r="H1103" s="35" t="s">
        <v>1028</v>
      </c>
      <c r="I1103" s="34">
        <v>12</v>
      </c>
      <c r="J1103" s="38">
        <v>2147.3200000000002</v>
      </c>
      <c r="K1103" s="38">
        <f t="shared" si="989"/>
        <v>25767.840000000004</v>
      </c>
      <c r="L1103" s="38">
        <f t="shared" si="990"/>
        <v>25767.840000000004</v>
      </c>
      <c r="M1103" s="34"/>
      <c r="N1103" s="34"/>
      <c r="O1103" s="34" t="s">
        <v>46</v>
      </c>
      <c r="P1103" s="33">
        <v>311010000</v>
      </c>
      <c r="Q1103" s="29">
        <v>0</v>
      </c>
    </row>
    <row r="1104" spans="1:17" ht="39">
      <c r="A1104" s="25" t="s">
        <v>1545</v>
      </c>
      <c r="B1104" s="26" t="s">
        <v>90</v>
      </c>
      <c r="C1104" s="27" t="s">
        <v>914</v>
      </c>
      <c r="D1104" s="27" t="s">
        <v>915</v>
      </c>
      <c r="E1104" s="35" t="s">
        <v>3331</v>
      </c>
      <c r="F1104" s="35" t="s">
        <v>3332</v>
      </c>
      <c r="G1104" s="35" t="s">
        <v>89</v>
      </c>
      <c r="H1104" s="35" t="s">
        <v>1028</v>
      </c>
      <c r="I1104" s="34">
        <v>128</v>
      </c>
      <c r="J1104" s="38">
        <v>2147.3200000000002</v>
      </c>
      <c r="K1104" s="38">
        <f t="shared" si="989"/>
        <v>274856.96000000002</v>
      </c>
      <c r="L1104" s="38">
        <f t="shared" si="990"/>
        <v>274856.96000000002</v>
      </c>
      <c r="M1104" s="34"/>
      <c r="N1104" s="34"/>
      <c r="O1104" s="34" t="s">
        <v>46</v>
      </c>
      <c r="P1104" s="33">
        <v>311010000</v>
      </c>
      <c r="Q1104" s="29">
        <v>0</v>
      </c>
    </row>
    <row r="1105" spans="1:17" ht="39">
      <c r="A1105" s="25" t="s">
        <v>1545</v>
      </c>
      <c r="B1105" s="26" t="s">
        <v>90</v>
      </c>
      <c r="C1105" s="27" t="s">
        <v>914</v>
      </c>
      <c r="D1105" s="27" t="s">
        <v>915</v>
      </c>
      <c r="E1105" s="35" t="s">
        <v>3333</v>
      </c>
      <c r="F1105" s="35" t="s">
        <v>3334</v>
      </c>
      <c r="G1105" s="35" t="s">
        <v>89</v>
      </c>
      <c r="H1105" s="35" t="s">
        <v>1028</v>
      </c>
      <c r="I1105" s="34">
        <v>39</v>
      </c>
      <c r="J1105" s="38">
        <v>2147.3200000000002</v>
      </c>
      <c r="K1105" s="38">
        <f t="shared" si="989"/>
        <v>83745.48000000001</v>
      </c>
      <c r="L1105" s="38">
        <f t="shared" si="990"/>
        <v>83745.48000000001</v>
      </c>
      <c r="M1105" s="34"/>
      <c r="N1105" s="34"/>
      <c r="O1105" s="34" t="s">
        <v>46</v>
      </c>
      <c r="P1105" s="33">
        <v>352410000</v>
      </c>
      <c r="Q1105" s="29">
        <v>0</v>
      </c>
    </row>
    <row r="1106" spans="1:17" ht="39">
      <c r="A1106" s="25" t="s">
        <v>1545</v>
      </c>
      <c r="B1106" s="26" t="s">
        <v>90</v>
      </c>
      <c r="C1106" s="27" t="s">
        <v>914</v>
      </c>
      <c r="D1106" s="27" t="s">
        <v>915</v>
      </c>
      <c r="E1106" s="35" t="s">
        <v>3335</v>
      </c>
      <c r="F1106" s="35" t="s">
        <v>3336</v>
      </c>
      <c r="G1106" s="35" t="s">
        <v>89</v>
      </c>
      <c r="H1106" s="35" t="s">
        <v>1028</v>
      </c>
      <c r="I1106" s="34">
        <v>4</v>
      </c>
      <c r="J1106" s="38">
        <v>2147.3200000000002</v>
      </c>
      <c r="K1106" s="38">
        <f t="shared" si="989"/>
        <v>8589.2800000000007</v>
      </c>
      <c r="L1106" s="38">
        <f t="shared" si="990"/>
        <v>8589.2800000000007</v>
      </c>
      <c r="M1106" s="34"/>
      <c r="N1106" s="34"/>
      <c r="O1106" s="34" t="s">
        <v>46</v>
      </c>
      <c r="P1106" s="33">
        <v>353220100</v>
      </c>
      <c r="Q1106" s="29">
        <v>0</v>
      </c>
    </row>
    <row r="1107" spans="1:17" ht="39">
      <c r="A1107" s="25" t="s">
        <v>1545</v>
      </c>
      <c r="B1107" s="26" t="s">
        <v>90</v>
      </c>
      <c r="C1107" s="27" t="s">
        <v>914</v>
      </c>
      <c r="D1107" s="27" t="s">
        <v>915</v>
      </c>
      <c r="E1107" s="35" t="s">
        <v>3337</v>
      </c>
      <c r="F1107" s="35" t="s">
        <v>3338</v>
      </c>
      <c r="G1107" s="35" t="s">
        <v>89</v>
      </c>
      <c r="H1107" s="35" t="s">
        <v>1028</v>
      </c>
      <c r="I1107" s="34">
        <v>15</v>
      </c>
      <c r="J1107" s="38">
        <v>2147.3200000000002</v>
      </c>
      <c r="K1107" s="38">
        <f t="shared" si="989"/>
        <v>32209.800000000003</v>
      </c>
      <c r="L1107" s="38">
        <f t="shared" si="990"/>
        <v>32209.800000000003</v>
      </c>
      <c r="M1107" s="34"/>
      <c r="N1107" s="34"/>
      <c r="O1107" s="34" t="s">
        <v>46</v>
      </c>
      <c r="P1107" s="33">
        <v>352210000</v>
      </c>
      <c r="Q1107" s="29">
        <v>0</v>
      </c>
    </row>
    <row r="1108" spans="1:17" ht="39">
      <c r="A1108" s="25" t="s">
        <v>1545</v>
      </c>
      <c r="B1108" s="26" t="s">
        <v>90</v>
      </c>
      <c r="C1108" s="27" t="s">
        <v>914</v>
      </c>
      <c r="D1108" s="27" t="s">
        <v>915</v>
      </c>
      <c r="E1108" s="35" t="s">
        <v>3339</v>
      </c>
      <c r="F1108" s="35" t="s">
        <v>3340</v>
      </c>
      <c r="G1108" s="35" t="s">
        <v>89</v>
      </c>
      <c r="H1108" s="35" t="s">
        <v>1028</v>
      </c>
      <c r="I1108" s="34">
        <v>16</v>
      </c>
      <c r="J1108" s="38">
        <v>2147.3200000000002</v>
      </c>
      <c r="K1108" s="38">
        <f t="shared" si="989"/>
        <v>34357.120000000003</v>
      </c>
      <c r="L1108" s="38">
        <f t="shared" si="990"/>
        <v>34357.120000000003</v>
      </c>
      <c r="M1108" s="34"/>
      <c r="N1108" s="34"/>
      <c r="O1108" s="34" t="s">
        <v>46</v>
      </c>
      <c r="P1108" s="33">
        <v>351610000</v>
      </c>
      <c r="Q1108" s="29">
        <v>0</v>
      </c>
    </row>
    <row r="1109" spans="1:17" ht="39">
      <c r="A1109" s="25" t="s">
        <v>1545</v>
      </c>
      <c r="B1109" s="26" t="s">
        <v>90</v>
      </c>
      <c r="C1109" s="27" t="s">
        <v>914</v>
      </c>
      <c r="D1109" s="27" t="s">
        <v>915</v>
      </c>
      <c r="E1109" s="35" t="s">
        <v>3341</v>
      </c>
      <c r="F1109" s="35" t="s">
        <v>3342</v>
      </c>
      <c r="G1109" s="35" t="s">
        <v>89</v>
      </c>
      <c r="H1109" s="35" t="s">
        <v>1028</v>
      </c>
      <c r="I1109" s="34">
        <v>3</v>
      </c>
      <c r="J1109" s="38">
        <v>2147.3200000000002</v>
      </c>
      <c r="K1109" s="38">
        <f t="shared" si="989"/>
        <v>6441.9600000000009</v>
      </c>
      <c r="L1109" s="38">
        <f t="shared" si="990"/>
        <v>6441.9600000000009</v>
      </c>
      <c r="M1109" s="34"/>
      <c r="N1109" s="34"/>
      <c r="O1109" s="34" t="s">
        <v>46</v>
      </c>
      <c r="P1109" s="33">
        <v>354030100</v>
      </c>
      <c r="Q1109" s="29">
        <v>0</v>
      </c>
    </row>
    <row r="1110" spans="1:17" ht="39">
      <c r="A1110" s="25" t="s">
        <v>1545</v>
      </c>
      <c r="B1110" s="26" t="s">
        <v>90</v>
      </c>
      <c r="C1110" s="27" t="s">
        <v>914</v>
      </c>
      <c r="D1110" s="27" t="s">
        <v>915</v>
      </c>
      <c r="E1110" s="35" t="s">
        <v>3343</v>
      </c>
      <c r="F1110" s="35" t="s">
        <v>3344</v>
      </c>
      <c r="G1110" s="35" t="s">
        <v>89</v>
      </c>
      <c r="H1110" s="35" t="s">
        <v>1028</v>
      </c>
      <c r="I1110" s="34">
        <v>15</v>
      </c>
      <c r="J1110" s="38">
        <v>2147.3200000000002</v>
      </c>
      <c r="K1110" s="38">
        <f t="shared" si="989"/>
        <v>32209.800000000003</v>
      </c>
      <c r="L1110" s="38">
        <f t="shared" si="990"/>
        <v>32209.800000000003</v>
      </c>
      <c r="M1110" s="34"/>
      <c r="N1110" s="34"/>
      <c r="O1110" s="34" t="s">
        <v>46</v>
      </c>
      <c r="P1110" s="33">
        <v>354820100</v>
      </c>
      <c r="Q1110" s="29">
        <v>0</v>
      </c>
    </row>
    <row r="1111" spans="1:17" ht="39">
      <c r="A1111" s="25" t="s">
        <v>1545</v>
      </c>
      <c r="B1111" s="26" t="s">
        <v>90</v>
      </c>
      <c r="C1111" s="27" t="s">
        <v>914</v>
      </c>
      <c r="D1111" s="27" t="s">
        <v>915</v>
      </c>
      <c r="E1111" s="35" t="s">
        <v>3345</v>
      </c>
      <c r="F1111" s="35" t="s">
        <v>3346</v>
      </c>
      <c r="G1111" s="35" t="s">
        <v>89</v>
      </c>
      <c r="H1111" s="35" t="s">
        <v>1028</v>
      </c>
      <c r="I1111" s="34">
        <v>7</v>
      </c>
      <c r="J1111" s="38">
        <v>2147.3200000000002</v>
      </c>
      <c r="K1111" s="38">
        <f t="shared" si="989"/>
        <v>15031.240000000002</v>
      </c>
      <c r="L1111" s="38">
        <f t="shared" si="990"/>
        <v>15031.240000000002</v>
      </c>
      <c r="M1111" s="34"/>
      <c r="N1111" s="34"/>
      <c r="O1111" s="34" t="s">
        <v>46</v>
      </c>
      <c r="P1111" s="33">
        <v>352810000</v>
      </c>
      <c r="Q1111" s="29">
        <v>0</v>
      </c>
    </row>
    <row r="1112" spans="1:17" ht="39">
      <c r="A1112" s="25" t="s">
        <v>1545</v>
      </c>
      <c r="B1112" s="26" t="s">
        <v>90</v>
      </c>
      <c r="C1112" s="27" t="s">
        <v>914</v>
      </c>
      <c r="D1112" s="27" t="s">
        <v>915</v>
      </c>
      <c r="E1112" s="35" t="s">
        <v>3347</v>
      </c>
      <c r="F1112" s="35" t="s">
        <v>3348</v>
      </c>
      <c r="G1112" s="35" t="s">
        <v>89</v>
      </c>
      <c r="H1112" s="35" t="s">
        <v>1028</v>
      </c>
      <c r="I1112" s="34">
        <v>5</v>
      </c>
      <c r="J1112" s="38">
        <v>2147.3200000000002</v>
      </c>
      <c r="K1112" s="38">
        <f t="shared" si="989"/>
        <v>10736.6</v>
      </c>
      <c r="L1112" s="38">
        <f t="shared" si="990"/>
        <v>10736.6</v>
      </c>
      <c r="M1112" s="34"/>
      <c r="N1112" s="34"/>
      <c r="O1112" s="34" t="s">
        <v>46</v>
      </c>
      <c r="P1112" s="33">
        <v>355630100</v>
      </c>
      <c r="Q1112" s="29">
        <v>0</v>
      </c>
    </row>
    <row r="1113" spans="1:17" ht="39">
      <c r="A1113" s="25" t="s">
        <v>1545</v>
      </c>
      <c r="B1113" s="26" t="s">
        <v>90</v>
      </c>
      <c r="C1113" s="27" t="s">
        <v>914</v>
      </c>
      <c r="D1113" s="27" t="s">
        <v>915</v>
      </c>
      <c r="E1113" s="35" t="s">
        <v>3349</v>
      </c>
      <c r="F1113" s="35" t="s">
        <v>3350</v>
      </c>
      <c r="G1113" s="35" t="s">
        <v>89</v>
      </c>
      <c r="H1113" s="35" t="s">
        <v>1028</v>
      </c>
      <c r="I1113" s="34">
        <v>4</v>
      </c>
      <c r="J1113" s="38">
        <v>2147.3200000000002</v>
      </c>
      <c r="K1113" s="38">
        <f t="shared" si="989"/>
        <v>8589.2800000000007</v>
      </c>
      <c r="L1113" s="38">
        <f t="shared" si="990"/>
        <v>8589.2800000000007</v>
      </c>
      <c r="M1113" s="34"/>
      <c r="N1113" s="34"/>
      <c r="O1113" s="34" t="s">
        <v>46</v>
      </c>
      <c r="P1113" s="33">
        <v>354430100</v>
      </c>
      <c r="Q1113" s="29">
        <v>0</v>
      </c>
    </row>
    <row r="1114" spans="1:17" ht="39">
      <c r="A1114" s="25" t="s">
        <v>1545</v>
      </c>
      <c r="B1114" s="26" t="s">
        <v>90</v>
      </c>
      <c r="C1114" s="27" t="s">
        <v>914</v>
      </c>
      <c r="D1114" s="27" t="s">
        <v>915</v>
      </c>
      <c r="E1114" s="35" t="s">
        <v>3351</v>
      </c>
      <c r="F1114" s="35" t="s">
        <v>3352</v>
      </c>
      <c r="G1114" s="35" t="s">
        <v>89</v>
      </c>
      <c r="H1114" s="35" t="s">
        <v>1028</v>
      </c>
      <c r="I1114" s="34">
        <v>8</v>
      </c>
      <c r="J1114" s="38">
        <v>2147.3200000000002</v>
      </c>
      <c r="K1114" s="38">
        <f t="shared" si="989"/>
        <v>17178.560000000001</v>
      </c>
      <c r="L1114" s="38">
        <f t="shared" si="990"/>
        <v>17178.560000000001</v>
      </c>
      <c r="M1114" s="34"/>
      <c r="N1114" s="34"/>
      <c r="O1114" s="34" t="s">
        <v>46</v>
      </c>
      <c r="P1114" s="33">
        <v>353630100</v>
      </c>
      <c r="Q1114" s="29">
        <v>0</v>
      </c>
    </row>
    <row r="1115" spans="1:17" ht="39">
      <c r="A1115" s="25" t="s">
        <v>1545</v>
      </c>
      <c r="B1115" s="26" t="s">
        <v>90</v>
      </c>
      <c r="C1115" s="27" t="s">
        <v>914</v>
      </c>
      <c r="D1115" s="27" t="s">
        <v>915</v>
      </c>
      <c r="E1115" s="35" t="s">
        <v>3353</v>
      </c>
      <c r="F1115" s="35" t="s">
        <v>3354</v>
      </c>
      <c r="G1115" s="35" t="s">
        <v>89</v>
      </c>
      <c r="H1115" s="35" t="s">
        <v>1028</v>
      </c>
      <c r="I1115" s="34">
        <v>5</v>
      </c>
      <c r="J1115" s="38">
        <v>2147.3200000000002</v>
      </c>
      <c r="K1115" s="38">
        <f t="shared" si="989"/>
        <v>10736.6</v>
      </c>
      <c r="L1115" s="38">
        <f t="shared" si="990"/>
        <v>10736.6</v>
      </c>
      <c r="M1115" s="34"/>
      <c r="N1115" s="34"/>
      <c r="O1115" s="34" t="s">
        <v>46</v>
      </c>
      <c r="P1115" s="33">
        <v>356430100</v>
      </c>
      <c r="Q1115" s="29">
        <v>0</v>
      </c>
    </row>
    <row r="1116" spans="1:17" ht="39">
      <c r="A1116" s="25" t="s">
        <v>1545</v>
      </c>
      <c r="B1116" s="26" t="s">
        <v>90</v>
      </c>
      <c r="C1116" s="27" t="s">
        <v>914</v>
      </c>
      <c r="D1116" s="27" t="s">
        <v>915</v>
      </c>
      <c r="E1116" s="35" t="s">
        <v>3355</v>
      </c>
      <c r="F1116" s="35" t="s">
        <v>3356</v>
      </c>
      <c r="G1116" s="35" t="s">
        <v>89</v>
      </c>
      <c r="H1116" s="35" t="s">
        <v>1028</v>
      </c>
      <c r="I1116" s="34">
        <v>3</v>
      </c>
      <c r="J1116" s="38">
        <v>2147.3200000000002</v>
      </c>
      <c r="K1116" s="38">
        <f t="shared" si="989"/>
        <v>6441.9600000000009</v>
      </c>
      <c r="L1116" s="38">
        <f t="shared" si="990"/>
        <v>6441.9600000000009</v>
      </c>
      <c r="M1116" s="34"/>
      <c r="N1116" s="34"/>
      <c r="O1116" s="34" t="s">
        <v>46</v>
      </c>
      <c r="P1116" s="33">
        <v>355230100</v>
      </c>
      <c r="Q1116" s="29">
        <v>0</v>
      </c>
    </row>
    <row r="1117" spans="1:17" ht="39">
      <c r="A1117" s="25" t="s">
        <v>1545</v>
      </c>
      <c r="B1117" s="26" t="s">
        <v>90</v>
      </c>
      <c r="C1117" s="27" t="s">
        <v>914</v>
      </c>
      <c r="D1117" s="27" t="s">
        <v>915</v>
      </c>
      <c r="E1117" s="35" t="s">
        <v>3357</v>
      </c>
      <c r="F1117" s="35" t="s">
        <v>3358</v>
      </c>
      <c r="G1117" s="35" t="s">
        <v>89</v>
      </c>
      <c r="H1117" s="35" t="s">
        <v>1028</v>
      </c>
      <c r="I1117" s="34">
        <v>11</v>
      </c>
      <c r="J1117" s="38">
        <v>2147.3200000000002</v>
      </c>
      <c r="K1117" s="38">
        <f t="shared" si="989"/>
        <v>23620.52</v>
      </c>
      <c r="L1117" s="38">
        <f t="shared" si="990"/>
        <v>23620.52</v>
      </c>
      <c r="M1117" s="34"/>
      <c r="N1117" s="34"/>
      <c r="O1117" s="34" t="s">
        <v>46</v>
      </c>
      <c r="P1117" s="33">
        <v>352110000</v>
      </c>
      <c r="Q1117" s="29">
        <v>0</v>
      </c>
    </row>
    <row r="1118" spans="1:17" ht="39">
      <c r="A1118" s="25" t="s">
        <v>1545</v>
      </c>
      <c r="B1118" s="26" t="s">
        <v>90</v>
      </c>
      <c r="C1118" s="27" t="s">
        <v>914</v>
      </c>
      <c r="D1118" s="27" t="s">
        <v>915</v>
      </c>
      <c r="E1118" s="35" t="s">
        <v>3359</v>
      </c>
      <c r="F1118" s="35" t="s">
        <v>3360</v>
      </c>
      <c r="G1118" s="35" t="s">
        <v>89</v>
      </c>
      <c r="H1118" s="35" t="s">
        <v>1028</v>
      </c>
      <c r="I1118" s="34">
        <v>105</v>
      </c>
      <c r="J1118" s="38">
        <v>2147.3200000000002</v>
      </c>
      <c r="K1118" s="38">
        <f t="shared" si="989"/>
        <v>225468.6</v>
      </c>
      <c r="L1118" s="38">
        <f t="shared" si="990"/>
        <v>225468.6</v>
      </c>
      <c r="M1118" s="34"/>
      <c r="N1118" s="34"/>
      <c r="O1118" s="34" t="s">
        <v>46</v>
      </c>
      <c r="P1118" s="33">
        <v>351010000</v>
      </c>
      <c r="Q1118" s="29">
        <v>0</v>
      </c>
    </row>
    <row r="1119" spans="1:17" ht="39">
      <c r="A1119" s="25" t="s">
        <v>1545</v>
      </c>
      <c r="B1119" s="26" t="s">
        <v>90</v>
      </c>
      <c r="C1119" s="27" t="s">
        <v>914</v>
      </c>
      <c r="D1119" s="27" t="s">
        <v>915</v>
      </c>
      <c r="E1119" s="35" t="s">
        <v>3361</v>
      </c>
      <c r="F1119" s="35" t="s">
        <v>3362</v>
      </c>
      <c r="G1119" s="35" t="s">
        <v>89</v>
      </c>
      <c r="H1119" s="35" t="s">
        <v>1028</v>
      </c>
      <c r="I1119" s="34">
        <v>7</v>
      </c>
      <c r="J1119" s="38">
        <v>2147.3200000000002</v>
      </c>
      <c r="K1119" s="38">
        <f t="shared" si="989"/>
        <v>15031.240000000002</v>
      </c>
      <c r="L1119" s="38">
        <f t="shared" si="990"/>
        <v>15031.240000000002</v>
      </c>
      <c r="M1119" s="34"/>
      <c r="N1119" s="34"/>
      <c r="O1119" s="34" t="s">
        <v>46</v>
      </c>
      <c r="P1119" s="33">
        <v>434430100</v>
      </c>
      <c r="Q1119" s="29">
        <v>0</v>
      </c>
    </row>
    <row r="1120" spans="1:17" ht="39">
      <c r="A1120" s="25" t="s">
        <v>1545</v>
      </c>
      <c r="B1120" s="26" t="s">
        <v>90</v>
      </c>
      <c r="C1120" s="27" t="s">
        <v>914</v>
      </c>
      <c r="D1120" s="27" t="s">
        <v>915</v>
      </c>
      <c r="E1120" s="35" t="s">
        <v>3363</v>
      </c>
      <c r="F1120" s="35" t="s">
        <v>3364</v>
      </c>
      <c r="G1120" s="35" t="s">
        <v>89</v>
      </c>
      <c r="H1120" s="35" t="s">
        <v>1028</v>
      </c>
      <c r="I1120" s="34">
        <v>5</v>
      </c>
      <c r="J1120" s="38">
        <v>2147.3200000000002</v>
      </c>
      <c r="K1120" s="38">
        <f t="shared" si="989"/>
        <v>10736.6</v>
      </c>
      <c r="L1120" s="38">
        <f t="shared" si="990"/>
        <v>10736.6</v>
      </c>
      <c r="M1120" s="34"/>
      <c r="N1120" s="34"/>
      <c r="O1120" s="34" t="s">
        <v>46</v>
      </c>
      <c r="P1120" s="33">
        <v>434030100</v>
      </c>
      <c r="Q1120" s="29">
        <v>0</v>
      </c>
    </row>
    <row r="1121" spans="1:17" ht="39">
      <c r="A1121" s="25" t="s">
        <v>1545</v>
      </c>
      <c r="B1121" s="26" t="s">
        <v>90</v>
      </c>
      <c r="C1121" s="27" t="s">
        <v>914</v>
      </c>
      <c r="D1121" s="27" t="s">
        <v>915</v>
      </c>
      <c r="E1121" s="35" t="s">
        <v>3365</v>
      </c>
      <c r="F1121" s="35" t="s">
        <v>3366</v>
      </c>
      <c r="G1121" s="35" t="s">
        <v>89</v>
      </c>
      <c r="H1121" s="35" t="s">
        <v>1028</v>
      </c>
      <c r="I1121" s="34">
        <v>10</v>
      </c>
      <c r="J1121" s="38">
        <v>2147.3200000000002</v>
      </c>
      <c r="K1121" s="38">
        <f t="shared" si="989"/>
        <v>21473.200000000001</v>
      </c>
      <c r="L1121" s="38">
        <f t="shared" si="990"/>
        <v>21473.200000000001</v>
      </c>
      <c r="M1121" s="34"/>
      <c r="N1121" s="34"/>
      <c r="O1121" s="34" t="s">
        <v>46</v>
      </c>
      <c r="P1121" s="33">
        <v>434630100</v>
      </c>
      <c r="Q1121" s="29">
        <v>0</v>
      </c>
    </row>
    <row r="1122" spans="1:17" ht="39">
      <c r="A1122" s="25" t="s">
        <v>1545</v>
      </c>
      <c r="B1122" s="26" t="s">
        <v>90</v>
      </c>
      <c r="C1122" s="27" t="s">
        <v>914</v>
      </c>
      <c r="D1122" s="27" t="s">
        <v>915</v>
      </c>
      <c r="E1122" s="35" t="s">
        <v>3367</v>
      </c>
      <c r="F1122" s="35" t="s">
        <v>3368</v>
      </c>
      <c r="G1122" s="35" t="s">
        <v>89</v>
      </c>
      <c r="H1122" s="35" t="s">
        <v>1028</v>
      </c>
      <c r="I1122" s="34">
        <v>5</v>
      </c>
      <c r="J1122" s="38">
        <v>2147.3200000000002</v>
      </c>
      <c r="K1122" s="38">
        <f t="shared" si="989"/>
        <v>10736.6</v>
      </c>
      <c r="L1122" s="38">
        <f t="shared" si="990"/>
        <v>10736.6</v>
      </c>
      <c r="M1122" s="34"/>
      <c r="N1122" s="34"/>
      <c r="O1122" s="34" t="s">
        <v>46</v>
      </c>
      <c r="P1122" s="33">
        <v>434663100</v>
      </c>
      <c r="Q1122" s="29">
        <v>0</v>
      </c>
    </row>
    <row r="1123" spans="1:17" ht="39">
      <c r="A1123" s="25" t="s">
        <v>1545</v>
      </c>
      <c r="B1123" s="26" t="s">
        <v>90</v>
      </c>
      <c r="C1123" s="27" t="s">
        <v>914</v>
      </c>
      <c r="D1123" s="27" t="s">
        <v>915</v>
      </c>
      <c r="E1123" s="35" t="s">
        <v>3369</v>
      </c>
      <c r="F1123" s="35" t="s">
        <v>3539</v>
      </c>
      <c r="G1123" s="35" t="s">
        <v>89</v>
      </c>
      <c r="H1123" s="35" t="s">
        <v>1028</v>
      </c>
      <c r="I1123" s="34">
        <v>91</v>
      </c>
      <c r="J1123" s="38">
        <v>2147.3200000000002</v>
      </c>
      <c r="K1123" s="38">
        <f t="shared" ref="K1123" si="991">I1123*J1123</f>
        <v>195406.12000000002</v>
      </c>
      <c r="L1123" s="38">
        <f t="shared" ref="L1123" si="992">K1123</f>
        <v>195406.12000000002</v>
      </c>
      <c r="M1123" s="34"/>
      <c r="N1123" s="34"/>
      <c r="O1123" s="34" t="s">
        <v>46</v>
      </c>
      <c r="P1123" s="33">
        <v>431010000</v>
      </c>
      <c r="Q1123" s="29">
        <v>0</v>
      </c>
    </row>
    <row r="1124" spans="1:17" ht="39">
      <c r="A1124" s="25" t="s">
        <v>1545</v>
      </c>
      <c r="B1124" s="26" t="s">
        <v>90</v>
      </c>
      <c r="C1124" s="27" t="s">
        <v>914</v>
      </c>
      <c r="D1124" s="27" t="s">
        <v>915</v>
      </c>
      <c r="E1124" s="35" t="s">
        <v>3370</v>
      </c>
      <c r="F1124" s="35" t="s">
        <v>3371</v>
      </c>
      <c r="G1124" s="35" t="s">
        <v>89</v>
      </c>
      <c r="H1124" s="35" t="s">
        <v>1028</v>
      </c>
      <c r="I1124" s="34">
        <v>9</v>
      </c>
      <c r="J1124" s="38">
        <v>2147.3200000000002</v>
      </c>
      <c r="K1124" s="38">
        <f t="shared" si="989"/>
        <v>19325.88</v>
      </c>
      <c r="L1124" s="38">
        <f t="shared" si="990"/>
        <v>19325.88</v>
      </c>
      <c r="M1124" s="34"/>
      <c r="N1124" s="34"/>
      <c r="O1124" s="34" t="s">
        <v>46</v>
      </c>
      <c r="P1124" s="33">
        <v>392010000</v>
      </c>
      <c r="Q1124" s="29">
        <v>0</v>
      </c>
    </row>
    <row r="1125" spans="1:17" ht="39">
      <c r="A1125" s="25" t="s">
        <v>1545</v>
      </c>
      <c r="B1125" s="26" t="s">
        <v>90</v>
      </c>
      <c r="C1125" s="27" t="s">
        <v>914</v>
      </c>
      <c r="D1125" s="27" t="s">
        <v>915</v>
      </c>
      <c r="E1125" s="35" t="s">
        <v>3372</v>
      </c>
      <c r="F1125" s="35" t="s">
        <v>3373</v>
      </c>
      <c r="G1125" s="35" t="s">
        <v>89</v>
      </c>
      <c r="H1125" s="35" t="s">
        <v>1028</v>
      </c>
      <c r="I1125" s="34">
        <v>7</v>
      </c>
      <c r="J1125" s="38">
        <v>2147.3200000000002</v>
      </c>
      <c r="K1125" s="38">
        <f t="shared" si="989"/>
        <v>15031.240000000002</v>
      </c>
      <c r="L1125" s="38">
        <f t="shared" si="990"/>
        <v>15031.240000000002</v>
      </c>
      <c r="M1125" s="34"/>
      <c r="N1125" s="34"/>
      <c r="O1125" s="34" t="s">
        <v>46</v>
      </c>
      <c r="P1125" s="33">
        <v>392410000</v>
      </c>
      <c r="Q1125" s="29">
        <v>0</v>
      </c>
    </row>
    <row r="1126" spans="1:17" ht="39">
      <c r="A1126" s="25" t="s">
        <v>1545</v>
      </c>
      <c r="B1126" s="26" t="s">
        <v>90</v>
      </c>
      <c r="C1126" s="27" t="s">
        <v>914</v>
      </c>
      <c r="D1126" s="27" t="s">
        <v>915</v>
      </c>
      <c r="E1126" s="35" t="s">
        <v>3374</v>
      </c>
      <c r="F1126" s="35" t="s">
        <v>3375</v>
      </c>
      <c r="G1126" s="35" t="s">
        <v>89</v>
      </c>
      <c r="H1126" s="35" t="s">
        <v>1028</v>
      </c>
      <c r="I1126" s="34">
        <v>12</v>
      </c>
      <c r="J1126" s="38">
        <v>2147.3200000000002</v>
      </c>
      <c r="K1126" s="38">
        <f t="shared" si="989"/>
        <v>25767.840000000004</v>
      </c>
      <c r="L1126" s="38">
        <f t="shared" si="990"/>
        <v>25767.840000000004</v>
      </c>
      <c r="M1126" s="34"/>
      <c r="N1126" s="34"/>
      <c r="O1126" s="34" t="s">
        <v>46</v>
      </c>
      <c r="P1126" s="33">
        <v>393630100</v>
      </c>
      <c r="Q1126" s="29">
        <v>0</v>
      </c>
    </row>
    <row r="1127" spans="1:17" ht="39">
      <c r="A1127" s="25" t="s">
        <v>1545</v>
      </c>
      <c r="B1127" s="26" t="s">
        <v>90</v>
      </c>
      <c r="C1127" s="27" t="s">
        <v>914</v>
      </c>
      <c r="D1127" s="27" t="s">
        <v>915</v>
      </c>
      <c r="E1127" s="35" t="s">
        <v>3376</v>
      </c>
      <c r="F1127" s="35" t="s">
        <v>3377</v>
      </c>
      <c r="G1127" s="35" t="s">
        <v>89</v>
      </c>
      <c r="H1127" s="35" t="s">
        <v>1028</v>
      </c>
      <c r="I1127" s="34">
        <v>7</v>
      </c>
      <c r="J1127" s="38">
        <v>2147.3200000000002</v>
      </c>
      <c r="K1127" s="38">
        <f t="shared" si="989"/>
        <v>15031.240000000002</v>
      </c>
      <c r="L1127" s="38">
        <f t="shared" si="990"/>
        <v>15031.240000000002</v>
      </c>
      <c r="M1127" s="34"/>
      <c r="N1127" s="34"/>
      <c r="O1127" s="34" t="s">
        <v>46</v>
      </c>
      <c r="P1127" s="33">
        <v>396230100</v>
      </c>
      <c r="Q1127" s="29">
        <v>0</v>
      </c>
    </row>
    <row r="1128" spans="1:17" ht="39">
      <c r="A1128" s="25" t="s">
        <v>1545</v>
      </c>
      <c r="B1128" s="26" t="s">
        <v>90</v>
      </c>
      <c r="C1128" s="27" t="s">
        <v>914</v>
      </c>
      <c r="D1128" s="27" t="s">
        <v>915</v>
      </c>
      <c r="E1128" s="35" t="s">
        <v>3378</v>
      </c>
      <c r="F1128" s="35" t="s">
        <v>3379</v>
      </c>
      <c r="G1128" s="35" t="s">
        <v>89</v>
      </c>
      <c r="H1128" s="35" t="s">
        <v>1028</v>
      </c>
      <c r="I1128" s="34">
        <v>7</v>
      </c>
      <c r="J1128" s="38">
        <v>2147.3200000000002</v>
      </c>
      <c r="K1128" s="38">
        <f t="shared" si="989"/>
        <v>15031.240000000002</v>
      </c>
      <c r="L1128" s="38">
        <f t="shared" si="990"/>
        <v>15031.240000000002</v>
      </c>
      <c r="M1128" s="34"/>
      <c r="N1128" s="34"/>
      <c r="O1128" s="34" t="s">
        <v>46</v>
      </c>
      <c r="P1128" s="33">
        <v>394420100</v>
      </c>
      <c r="Q1128" s="29">
        <v>0</v>
      </c>
    </row>
    <row r="1129" spans="1:17" ht="39">
      <c r="A1129" s="25" t="s">
        <v>1545</v>
      </c>
      <c r="B1129" s="26" t="s">
        <v>90</v>
      </c>
      <c r="C1129" s="27" t="s">
        <v>914</v>
      </c>
      <c r="D1129" s="27" t="s">
        <v>915</v>
      </c>
      <c r="E1129" s="35" t="s">
        <v>3380</v>
      </c>
      <c r="F1129" s="35" t="s">
        <v>3381</v>
      </c>
      <c r="G1129" s="35" t="s">
        <v>89</v>
      </c>
      <c r="H1129" s="35" t="s">
        <v>1028</v>
      </c>
      <c r="I1129" s="34">
        <v>15</v>
      </c>
      <c r="J1129" s="38">
        <v>2147.3200000000002</v>
      </c>
      <c r="K1129" s="38">
        <f t="shared" si="989"/>
        <v>32209.800000000003</v>
      </c>
      <c r="L1129" s="38">
        <f t="shared" si="990"/>
        <v>32209.800000000003</v>
      </c>
      <c r="M1129" s="34"/>
      <c r="N1129" s="34"/>
      <c r="O1129" s="34" t="s">
        <v>46</v>
      </c>
      <c r="P1129" s="33">
        <v>396430100</v>
      </c>
      <c r="Q1129" s="29">
        <v>0</v>
      </c>
    </row>
    <row r="1130" spans="1:17" ht="39">
      <c r="A1130" s="25" t="s">
        <v>1545</v>
      </c>
      <c r="B1130" s="26" t="s">
        <v>90</v>
      </c>
      <c r="C1130" s="27" t="s">
        <v>914</v>
      </c>
      <c r="D1130" s="27" t="s">
        <v>915</v>
      </c>
      <c r="E1130" s="35" t="s">
        <v>3382</v>
      </c>
      <c r="F1130" s="35" t="s">
        <v>3383</v>
      </c>
      <c r="G1130" s="35" t="s">
        <v>89</v>
      </c>
      <c r="H1130" s="35" t="s">
        <v>1028</v>
      </c>
      <c r="I1130" s="34">
        <v>18</v>
      </c>
      <c r="J1130" s="38">
        <v>2147.3200000000002</v>
      </c>
      <c r="K1130" s="38">
        <f t="shared" si="989"/>
        <v>38651.760000000002</v>
      </c>
      <c r="L1130" s="38">
        <f t="shared" si="990"/>
        <v>38651.760000000002</v>
      </c>
      <c r="M1130" s="34"/>
      <c r="N1130" s="34"/>
      <c r="O1130" s="34" t="s">
        <v>46</v>
      </c>
      <c r="P1130" s="33">
        <v>396830100</v>
      </c>
      <c r="Q1130" s="29">
        <v>0</v>
      </c>
    </row>
    <row r="1131" spans="1:17" ht="39">
      <c r="A1131" s="25" t="s">
        <v>1545</v>
      </c>
      <c r="B1131" s="26" t="s">
        <v>90</v>
      </c>
      <c r="C1131" s="27" t="s">
        <v>914</v>
      </c>
      <c r="D1131" s="27" t="s">
        <v>915</v>
      </c>
      <c r="E1131" s="35" t="s">
        <v>3384</v>
      </c>
      <c r="F1131" s="35" t="s">
        <v>3385</v>
      </c>
      <c r="G1131" s="35" t="s">
        <v>89</v>
      </c>
      <c r="H1131" s="35" t="s">
        <v>1028</v>
      </c>
      <c r="I1131" s="34">
        <v>4</v>
      </c>
      <c r="J1131" s="38">
        <v>2147.3200000000002</v>
      </c>
      <c r="K1131" s="38">
        <f t="shared" si="989"/>
        <v>8589.2800000000007</v>
      </c>
      <c r="L1131" s="38">
        <f t="shared" si="990"/>
        <v>8589.2800000000007</v>
      </c>
      <c r="M1131" s="34"/>
      <c r="N1131" s="34"/>
      <c r="O1131" s="34" t="s">
        <v>46</v>
      </c>
      <c r="P1131" s="33">
        <v>393633100</v>
      </c>
      <c r="Q1131" s="29">
        <v>0</v>
      </c>
    </row>
    <row r="1132" spans="1:17" ht="39">
      <c r="A1132" s="25" t="s">
        <v>1545</v>
      </c>
      <c r="B1132" s="26" t="s">
        <v>90</v>
      </c>
      <c r="C1132" s="27" t="s">
        <v>914</v>
      </c>
      <c r="D1132" s="27" t="s">
        <v>915</v>
      </c>
      <c r="E1132" s="35" t="s">
        <v>3386</v>
      </c>
      <c r="F1132" s="35" t="s">
        <v>3387</v>
      </c>
      <c r="G1132" s="35" t="s">
        <v>89</v>
      </c>
      <c r="H1132" s="35" t="s">
        <v>1028</v>
      </c>
      <c r="I1132" s="34">
        <v>6</v>
      </c>
      <c r="J1132" s="38">
        <v>2147.3200000000002</v>
      </c>
      <c r="K1132" s="38">
        <f t="shared" si="989"/>
        <v>12883.920000000002</v>
      </c>
      <c r="L1132" s="38">
        <f t="shared" si="990"/>
        <v>12883.920000000002</v>
      </c>
      <c r="M1132" s="34"/>
      <c r="N1132" s="34"/>
      <c r="O1132" s="34" t="s">
        <v>46</v>
      </c>
      <c r="P1132" s="33">
        <v>394830100</v>
      </c>
      <c r="Q1132" s="29">
        <v>0</v>
      </c>
    </row>
    <row r="1133" spans="1:17" ht="39">
      <c r="A1133" s="25" t="s">
        <v>1545</v>
      </c>
      <c r="B1133" s="26" t="s">
        <v>90</v>
      </c>
      <c r="C1133" s="27" t="s">
        <v>914</v>
      </c>
      <c r="D1133" s="27" t="s">
        <v>915</v>
      </c>
      <c r="E1133" s="35" t="s">
        <v>3388</v>
      </c>
      <c r="F1133" s="35" t="s">
        <v>3389</v>
      </c>
      <c r="G1133" s="35" t="s">
        <v>89</v>
      </c>
      <c r="H1133" s="35" t="s">
        <v>1028</v>
      </c>
      <c r="I1133" s="34">
        <v>10</v>
      </c>
      <c r="J1133" s="38">
        <v>2147.3200000000002</v>
      </c>
      <c r="K1133" s="38">
        <f t="shared" si="989"/>
        <v>21473.200000000001</v>
      </c>
      <c r="L1133" s="38">
        <f t="shared" si="990"/>
        <v>21473.200000000001</v>
      </c>
      <c r="M1133" s="34"/>
      <c r="N1133" s="34"/>
      <c r="O1133" s="34" t="s">
        <v>46</v>
      </c>
      <c r="P1133" s="33">
        <v>395630100</v>
      </c>
      <c r="Q1133" s="29">
        <v>0</v>
      </c>
    </row>
    <row r="1134" spans="1:17" ht="39">
      <c r="A1134" s="25" t="s">
        <v>1545</v>
      </c>
      <c r="B1134" s="26" t="s">
        <v>90</v>
      </c>
      <c r="C1134" s="27" t="s">
        <v>914</v>
      </c>
      <c r="D1134" s="27" t="s">
        <v>915</v>
      </c>
      <c r="E1134" s="35" t="s">
        <v>3390</v>
      </c>
      <c r="F1134" s="35" t="s">
        <v>3391</v>
      </c>
      <c r="G1134" s="35" t="s">
        <v>89</v>
      </c>
      <c r="H1134" s="35" t="s">
        <v>1028</v>
      </c>
      <c r="I1134" s="34">
        <v>8</v>
      </c>
      <c r="J1134" s="38">
        <v>2147.3200000000002</v>
      </c>
      <c r="K1134" s="38">
        <f t="shared" si="989"/>
        <v>17178.560000000001</v>
      </c>
      <c r="L1134" s="38">
        <f t="shared" si="990"/>
        <v>17178.560000000001</v>
      </c>
      <c r="M1134" s="34"/>
      <c r="N1134" s="34"/>
      <c r="O1134" s="34" t="s">
        <v>46</v>
      </c>
      <c r="P1134" s="33">
        <v>394230100</v>
      </c>
      <c r="Q1134" s="29">
        <v>0</v>
      </c>
    </row>
    <row r="1135" spans="1:17" ht="39">
      <c r="A1135" s="25" t="s">
        <v>1545</v>
      </c>
      <c r="B1135" s="26" t="s">
        <v>90</v>
      </c>
      <c r="C1135" s="27" t="s">
        <v>914</v>
      </c>
      <c r="D1135" s="27" t="s">
        <v>915</v>
      </c>
      <c r="E1135" s="35" t="s">
        <v>3392</v>
      </c>
      <c r="F1135" s="35" t="s">
        <v>3540</v>
      </c>
      <c r="G1135" s="35" t="s">
        <v>89</v>
      </c>
      <c r="H1135" s="35" t="s">
        <v>1028</v>
      </c>
      <c r="I1135" s="34">
        <v>122</v>
      </c>
      <c r="J1135" s="38">
        <v>2147.3200000000002</v>
      </c>
      <c r="K1135" s="38">
        <f t="shared" ref="K1135" si="993">I1135*J1135</f>
        <v>261973.04</v>
      </c>
      <c r="L1135" s="38">
        <f t="shared" ref="L1135" si="994">K1135</f>
        <v>261973.04</v>
      </c>
      <c r="M1135" s="34"/>
      <c r="N1135" s="34"/>
      <c r="O1135" s="34" t="s">
        <v>46</v>
      </c>
      <c r="P1135" s="33">
        <v>391010000</v>
      </c>
      <c r="Q1135" s="29">
        <v>0</v>
      </c>
    </row>
    <row r="1136" spans="1:17" ht="39">
      <c r="A1136" s="25" t="s">
        <v>1545</v>
      </c>
      <c r="B1136" s="26" t="s">
        <v>90</v>
      </c>
      <c r="C1136" s="27" t="s">
        <v>914</v>
      </c>
      <c r="D1136" s="27" t="s">
        <v>915</v>
      </c>
      <c r="E1136" s="35" t="s">
        <v>3393</v>
      </c>
      <c r="F1136" s="35" t="s">
        <v>3394</v>
      </c>
      <c r="G1136" s="35" t="s">
        <v>89</v>
      </c>
      <c r="H1136" s="35" t="s">
        <v>1028</v>
      </c>
      <c r="I1136" s="34">
        <v>14</v>
      </c>
      <c r="J1136" s="38">
        <v>2147.3200000000002</v>
      </c>
      <c r="K1136" s="38">
        <f t="shared" ref="K1136:K1153" si="995">I1136*J1136</f>
        <v>30062.480000000003</v>
      </c>
      <c r="L1136" s="38">
        <f t="shared" ref="L1136:L1157" si="996">K1136</f>
        <v>30062.480000000003</v>
      </c>
      <c r="M1136" s="34"/>
      <c r="N1136" s="34"/>
      <c r="O1136" s="34" t="s">
        <v>46</v>
      </c>
      <c r="P1136" s="33">
        <v>551610000</v>
      </c>
      <c r="Q1136" s="29">
        <v>0</v>
      </c>
    </row>
    <row r="1137" spans="1:17" ht="39">
      <c r="A1137" s="25" t="s">
        <v>1545</v>
      </c>
      <c r="B1137" s="26" t="s">
        <v>90</v>
      </c>
      <c r="C1137" s="27" t="s">
        <v>914</v>
      </c>
      <c r="D1137" s="27" t="s">
        <v>915</v>
      </c>
      <c r="E1137" s="35" t="s">
        <v>3395</v>
      </c>
      <c r="F1137" s="35" t="s">
        <v>3396</v>
      </c>
      <c r="G1137" s="35" t="s">
        <v>89</v>
      </c>
      <c r="H1137" s="35" t="s">
        <v>1028</v>
      </c>
      <c r="I1137" s="34">
        <v>4</v>
      </c>
      <c r="J1137" s="38">
        <v>2147.3200000000002</v>
      </c>
      <c r="K1137" s="38">
        <f t="shared" si="995"/>
        <v>8589.2800000000007</v>
      </c>
      <c r="L1137" s="38">
        <f t="shared" si="996"/>
        <v>8589.2800000000007</v>
      </c>
      <c r="M1137" s="34"/>
      <c r="N1137" s="34"/>
      <c r="O1137" s="34" t="s">
        <v>46</v>
      </c>
      <c r="P1137" s="33">
        <v>554630100</v>
      </c>
      <c r="Q1137" s="29">
        <v>0</v>
      </c>
    </row>
    <row r="1138" spans="1:17" ht="39">
      <c r="A1138" s="25" t="s">
        <v>1545</v>
      </c>
      <c r="B1138" s="26" t="s">
        <v>90</v>
      </c>
      <c r="C1138" s="27" t="s">
        <v>914</v>
      </c>
      <c r="D1138" s="27" t="s">
        <v>915</v>
      </c>
      <c r="E1138" s="35" t="s">
        <v>3397</v>
      </c>
      <c r="F1138" s="35" t="s">
        <v>3398</v>
      </c>
      <c r="G1138" s="35" t="s">
        <v>89</v>
      </c>
      <c r="H1138" s="35" t="s">
        <v>1028</v>
      </c>
      <c r="I1138" s="34">
        <v>14</v>
      </c>
      <c r="J1138" s="38">
        <v>2147.3200000000002</v>
      </c>
      <c r="K1138" s="38">
        <f t="shared" si="995"/>
        <v>30062.480000000003</v>
      </c>
      <c r="L1138" s="38">
        <f t="shared" si="996"/>
        <v>30062.480000000003</v>
      </c>
      <c r="M1138" s="34"/>
      <c r="N1138" s="34"/>
      <c r="O1138" s="34" t="s">
        <v>46</v>
      </c>
      <c r="P1138" s="33">
        <v>556830100</v>
      </c>
      <c r="Q1138" s="29">
        <v>0</v>
      </c>
    </row>
    <row r="1139" spans="1:17" ht="39">
      <c r="A1139" s="25" t="s">
        <v>1545</v>
      </c>
      <c r="B1139" s="26" t="s">
        <v>90</v>
      </c>
      <c r="C1139" s="27" t="s">
        <v>914</v>
      </c>
      <c r="D1139" s="27" t="s">
        <v>915</v>
      </c>
      <c r="E1139" s="35" t="s">
        <v>3399</v>
      </c>
      <c r="F1139" s="35" t="s">
        <v>3400</v>
      </c>
      <c r="G1139" s="35" t="s">
        <v>89</v>
      </c>
      <c r="H1139" s="35" t="s">
        <v>1028</v>
      </c>
      <c r="I1139" s="34">
        <v>10</v>
      </c>
      <c r="J1139" s="38">
        <v>2147.3200000000002</v>
      </c>
      <c r="K1139" s="38">
        <f t="shared" si="995"/>
        <v>21473.200000000001</v>
      </c>
      <c r="L1139" s="38">
        <f t="shared" si="996"/>
        <v>21473.200000000001</v>
      </c>
      <c r="M1139" s="34"/>
      <c r="N1139" s="34"/>
      <c r="O1139" s="34" t="s">
        <v>46</v>
      </c>
      <c r="P1139" s="33">
        <v>556430100</v>
      </c>
      <c r="Q1139" s="29">
        <v>0</v>
      </c>
    </row>
    <row r="1140" spans="1:17" ht="39">
      <c r="A1140" s="25" t="s">
        <v>1545</v>
      </c>
      <c r="B1140" s="26" t="s">
        <v>90</v>
      </c>
      <c r="C1140" s="27" t="s">
        <v>914</v>
      </c>
      <c r="D1140" s="27" t="s">
        <v>915</v>
      </c>
      <c r="E1140" s="35" t="s">
        <v>3401</v>
      </c>
      <c r="F1140" s="35" t="s">
        <v>3402</v>
      </c>
      <c r="G1140" s="35" t="s">
        <v>89</v>
      </c>
      <c r="H1140" s="35" t="s">
        <v>1028</v>
      </c>
      <c r="I1140" s="34">
        <v>7</v>
      </c>
      <c r="J1140" s="38">
        <v>2147.3200000000002</v>
      </c>
      <c r="K1140" s="38">
        <f t="shared" si="995"/>
        <v>15031.240000000002</v>
      </c>
      <c r="L1140" s="38">
        <f t="shared" si="996"/>
        <v>15031.240000000002</v>
      </c>
      <c r="M1140" s="34"/>
      <c r="N1140" s="34"/>
      <c r="O1140" s="34" t="s">
        <v>46</v>
      </c>
      <c r="P1140" s="33">
        <v>555230100</v>
      </c>
      <c r="Q1140" s="29">
        <v>0</v>
      </c>
    </row>
    <row r="1141" spans="1:17" ht="39">
      <c r="A1141" s="25" t="s">
        <v>1545</v>
      </c>
      <c r="B1141" s="26" t="s">
        <v>90</v>
      </c>
      <c r="C1141" s="27" t="s">
        <v>914</v>
      </c>
      <c r="D1141" s="27" t="s">
        <v>915</v>
      </c>
      <c r="E1141" s="35" t="s">
        <v>3403</v>
      </c>
      <c r="F1141" s="35" t="s">
        <v>3404</v>
      </c>
      <c r="G1141" s="35" t="s">
        <v>89</v>
      </c>
      <c r="H1141" s="35" t="s">
        <v>1028</v>
      </c>
      <c r="I1141" s="34">
        <v>5</v>
      </c>
      <c r="J1141" s="38">
        <v>2147.3200000000002</v>
      </c>
      <c r="K1141" s="38">
        <f t="shared" si="995"/>
        <v>10736.6</v>
      </c>
      <c r="L1141" s="38">
        <f t="shared" si="996"/>
        <v>10736.6</v>
      </c>
      <c r="M1141" s="34"/>
      <c r="N1141" s="34"/>
      <c r="O1141" s="34" t="s">
        <v>46</v>
      </c>
      <c r="P1141" s="33">
        <v>555630100</v>
      </c>
      <c r="Q1141" s="29">
        <v>0</v>
      </c>
    </row>
    <row r="1142" spans="1:17" ht="39">
      <c r="A1142" s="25" t="s">
        <v>1545</v>
      </c>
      <c r="B1142" s="26" t="s">
        <v>90</v>
      </c>
      <c r="C1142" s="27" t="s">
        <v>914</v>
      </c>
      <c r="D1142" s="27" t="s">
        <v>915</v>
      </c>
      <c r="E1142" s="35" t="s">
        <v>3405</v>
      </c>
      <c r="F1142" s="35" t="s">
        <v>3406</v>
      </c>
      <c r="G1142" s="35" t="s">
        <v>89</v>
      </c>
      <c r="H1142" s="35" t="s">
        <v>1028</v>
      </c>
      <c r="I1142" s="34">
        <v>16</v>
      </c>
      <c r="J1142" s="38">
        <v>2147.3200000000002</v>
      </c>
      <c r="K1142" s="38">
        <f t="shared" si="995"/>
        <v>34357.120000000003</v>
      </c>
      <c r="L1142" s="38">
        <f t="shared" si="996"/>
        <v>34357.120000000003</v>
      </c>
      <c r="M1142" s="34"/>
      <c r="N1142" s="34"/>
      <c r="O1142" s="34" t="s">
        <v>46</v>
      </c>
      <c r="P1142" s="33">
        <v>551010000</v>
      </c>
      <c r="Q1142" s="29">
        <v>0</v>
      </c>
    </row>
    <row r="1143" spans="1:17" ht="39">
      <c r="A1143" s="25" t="s">
        <v>1545</v>
      </c>
      <c r="B1143" s="26" t="s">
        <v>90</v>
      </c>
      <c r="C1143" s="27" t="s">
        <v>914</v>
      </c>
      <c r="D1143" s="27" t="s">
        <v>915</v>
      </c>
      <c r="E1143" s="35" t="s">
        <v>3407</v>
      </c>
      <c r="F1143" s="35" t="s">
        <v>3408</v>
      </c>
      <c r="G1143" s="35" t="s">
        <v>89</v>
      </c>
      <c r="H1143" s="35" t="s">
        <v>1028</v>
      </c>
      <c r="I1143" s="34">
        <v>14</v>
      </c>
      <c r="J1143" s="38">
        <v>2147.3200000000002</v>
      </c>
      <c r="K1143" s="38">
        <f t="shared" si="995"/>
        <v>30062.480000000003</v>
      </c>
      <c r="L1143" s="38">
        <f t="shared" si="996"/>
        <v>30062.480000000003</v>
      </c>
      <c r="M1143" s="34"/>
      <c r="N1143" s="34"/>
      <c r="O1143" s="34" t="s">
        <v>46</v>
      </c>
      <c r="P1143" s="33">
        <v>551010000</v>
      </c>
      <c r="Q1143" s="29">
        <v>0</v>
      </c>
    </row>
    <row r="1144" spans="1:17" ht="39">
      <c r="A1144" s="25" t="s">
        <v>1545</v>
      </c>
      <c r="B1144" s="26" t="s">
        <v>90</v>
      </c>
      <c r="C1144" s="27" t="s">
        <v>914</v>
      </c>
      <c r="D1144" s="27" t="s">
        <v>915</v>
      </c>
      <c r="E1144" s="35" t="s">
        <v>3409</v>
      </c>
      <c r="F1144" s="35" t="s">
        <v>3410</v>
      </c>
      <c r="G1144" s="35" t="s">
        <v>89</v>
      </c>
      <c r="H1144" s="35" t="s">
        <v>1028</v>
      </c>
      <c r="I1144" s="34">
        <v>12</v>
      </c>
      <c r="J1144" s="38">
        <v>2147.3200000000002</v>
      </c>
      <c r="K1144" s="38">
        <f t="shared" si="995"/>
        <v>25767.840000000004</v>
      </c>
      <c r="L1144" s="38">
        <f t="shared" si="996"/>
        <v>25767.840000000004</v>
      </c>
      <c r="M1144" s="34"/>
      <c r="N1144" s="34"/>
      <c r="O1144" s="34" t="s">
        <v>46</v>
      </c>
      <c r="P1144" s="33">
        <v>591010000</v>
      </c>
      <c r="Q1144" s="29">
        <v>0</v>
      </c>
    </row>
    <row r="1145" spans="1:17" ht="39">
      <c r="A1145" s="25" t="s">
        <v>1545</v>
      </c>
      <c r="B1145" s="26" t="s">
        <v>90</v>
      </c>
      <c r="C1145" s="27" t="s">
        <v>914</v>
      </c>
      <c r="D1145" s="27" t="s">
        <v>915</v>
      </c>
      <c r="E1145" s="35" t="s">
        <v>3411</v>
      </c>
      <c r="F1145" s="35" t="s">
        <v>3412</v>
      </c>
      <c r="G1145" s="35" t="s">
        <v>89</v>
      </c>
      <c r="H1145" s="35" t="s">
        <v>1028</v>
      </c>
      <c r="I1145" s="34">
        <v>20</v>
      </c>
      <c r="J1145" s="38">
        <v>2147.3200000000002</v>
      </c>
      <c r="K1145" s="38">
        <f t="shared" si="995"/>
        <v>42946.400000000001</v>
      </c>
      <c r="L1145" s="38">
        <f t="shared" si="996"/>
        <v>42946.400000000001</v>
      </c>
      <c r="M1145" s="34"/>
      <c r="N1145" s="34"/>
      <c r="O1145" s="34" t="s">
        <v>46</v>
      </c>
      <c r="P1145" s="33">
        <v>111810000</v>
      </c>
      <c r="Q1145" s="29">
        <v>0</v>
      </c>
    </row>
    <row r="1146" spans="1:17" ht="39">
      <c r="A1146" s="25" t="s">
        <v>1545</v>
      </c>
      <c r="B1146" s="26" t="s">
        <v>90</v>
      </c>
      <c r="C1146" s="27" t="s">
        <v>914</v>
      </c>
      <c r="D1146" s="27" t="s">
        <v>915</v>
      </c>
      <c r="E1146" s="35" t="s">
        <v>3413</v>
      </c>
      <c r="F1146" s="35" t="s">
        <v>3414</v>
      </c>
      <c r="G1146" s="35" t="s">
        <v>89</v>
      </c>
      <c r="H1146" s="35" t="s">
        <v>1028</v>
      </c>
      <c r="I1146" s="34">
        <v>17</v>
      </c>
      <c r="J1146" s="38">
        <v>2147.3200000000002</v>
      </c>
      <c r="K1146" s="38">
        <f t="shared" si="995"/>
        <v>36504.44</v>
      </c>
      <c r="L1146" s="38">
        <f t="shared" si="996"/>
        <v>36504.44</v>
      </c>
      <c r="M1146" s="34"/>
      <c r="N1146" s="34"/>
      <c r="O1146" s="34" t="s">
        <v>46</v>
      </c>
      <c r="P1146" s="33">
        <v>117020100</v>
      </c>
      <c r="Q1146" s="29">
        <v>0</v>
      </c>
    </row>
    <row r="1147" spans="1:17" ht="39">
      <c r="A1147" s="25" t="s">
        <v>1545</v>
      </c>
      <c r="B1147" s="26" t="s">
        <v>90</v>
      </c>
      <c r="C1147" s="27" t="s">
        <v>914</v>
      </c>
      <c r="D1147" s="27" t="s">
        <v>915</v>
      </c>
      <c r="E1147" s="35" t="s">
        <v>3415</v>
      </c>
      <c r="F1147" s="35" t="s">
        <v>3416</v>
      </c>
      <c r="G1147" s="35" t="s">
        <v>89</v>
      </c>
      <c r="H1147" s="35" t="s">
        <v>1028</v>
      </c>
      <c r="I1147" s="34">
        <v>12</v>
      </c>
      <c r="J1147" s="38">
        <v>2147.3200000000002</v>
      </c>
      <c r="K1147" s="38">
        <f t="shared" si="995"/>
        <v>25767.840000000004</v>
      </c>
      <c r="L1147" s="38">
        <f t="shared" si="996"/>
        <v>25767.840000000004</v>
      </c>
      <c r="M1147" s="34"/>
      <c r="N1147" s="34"/>
      <c r="O1147" s="34" t="s">
        <v>46</v>
      </c>
      <c r="P1147" s="33">
        <v>116430100</v>
      </c>
      <c r="Q1147" s="29">
        <v>0</v>
      </c>
    </row>
    <row r="1148" spans="1:17" ht="39">
      <c r="A1148" s="25" t="s">
        <v>1545</v>
      </c>
      <c r="B1148" s="26" t="s">
        <v>90</v>
      </c>
      <c r="C1148" s="27" t="s">
        <v>914</v>
      </c>
      <c r="D1148" s="27" t="s">
        <v>915</v>
      </c>
      <c r="E1148" s="35" t="s">
        <v>3417</v>
      </c>
      <c r="F1148" s="35" t="s">
        <v>3418</v>
      </c>
      <c r="G1148" s="35" t="s">
        <v>89</v>
      </c>
      <c r="H1148" s="35" t="s">
        <v>1028</v>
      </c>
      <c r="I1148" s="34">
        <v>9</v>
      </c>
      <c r="J1148" s="38">
        <v>2147.3200000000002</v>
      </c>
      <c r="K1148" s="38">
        <f t="shared" si="995"/>
        <v>19325.88</v>
      </c>
      <c r="L1148" s="38">
        <f t="shared" si="996"/>
        <v>19325.88</v>
      </c>
      <c r="M1148" s="34"/>
      <c r="N1148" s="34"/>
      <c r="O1148" s="34" t="s">
        <v>46</v>
      </c>
      <c r="P1148" s="33">
        <v>114020100</v>
      </c>
      <c r="Q1148" s="29">
        <v>0</v>
      </c>
    </row>
    <row r="1149" spans="1:17" ht="39">
      <c r="A1149" s="25" t="s">
        <v>1545</v>
      </c>
      <c r="B1149" s="26" t="s">
        <v>90</v>
      </c>
      <c r="C1149" s="27" t="s">
        <v>914</v>
      </c>
      <c r="D1149" s="27" t="s">
        <v>915</v>
      </c>
      <c r="E1149" s="35" t="s">
        <v>3419</v>
      </c>
      <c r="F1149" s="35" t="s">
        <v>3511</v>
      </c>
      <c r="G1149" s="35" t="s">
        <v>89</v>
      </c>
      <c r="H1149" s="35" t="s">
        <v>1028</v>
      </c>
      <c r="I1149" s="34">
        <v>2</v>
      </c>
      <c r="J1149" s="38">
        <v>2147.3200000000002</v>
      </c>
      <c r="K1149" s="38">
        <f t="shared" si="995"/>
        <v>4294.6400000000003</v>
      </c>
      <c r="L1149" s="38">
        <f t="shared" si="996"/>
        <v>4294.6400000000003</v>
      </c>
      <c r="M1149" s="34"/>
      <c r="N1149" s="34"/>
      <c r="O1149" s="34" t="s">
        <v>46</v>
      </c>
      <c r="P1149" s="33">
        <v>115230100</v>
      </c>
      <c r="Q1149" s="29">
        <v>0</v>
      </c>
    </row>
    <row r="1150" spans="1:17" ht="39">
      <c r="A1150" s="25" t="s">
        <v>1545</v>
      </c>
      <c r="B1150" s="26" t="s">
        <v>90</v>
      </c>
      <c r="C1150" s="27" t="s">
        <v>914</v>
      </c>
      <c r="D1150" s="27" t="s">
        <v>915</v>
      </c>
      <c r="E1150" s="35" t="s">
        <v>3420</v>
      </c>
      <c r="F1150" s="35" t="s">
        <v>3421</v>
      </c>
      <c r="G1150" s="35" t="s">
        <v>89</v>
      </c>
      <c r="H1150" s="35" t="s">
        <v>1028</v>
      </c>
      <c r="I1150" s="34">
        <v>7</v>
      </c>
      <c r="J1150" s="38">
        <v>2147.3200000000002</v>
      </c>
      <c r="K1150" s="38">
        <f t="shared" si="995"/>
        <v>15031.240000000002</v>
      </c>
      <c r="L1150" s="38">
        <f t="shared" si="996"/>
        <v>15031.240000000002</v>
      </c>
      <c r="M1150" s="34"/>
      <c r="N1150" s="34"/>
      <c r="O1150" s="34" t="s">
        <v>46</v>
      </c>
      <c r="P1150" s="33">
        <v>352310000</v>
      </c>
      <c r="Q1150" s="29">
        <v>0</v>
      </c>
    </row>
    <row r="1151" spans="1:17" ht="39">
      <c r="A1151" s="25" t="s">
        <v>1545</v>
      </c>
      <c r="B1151" s="26" t="s">
        <v>90</v>
      </c>
      <c r="C1151" s="27" t="s">
        <v>914</v>
      </c>
      <c r="D1151" s="27" t="s">
        <v>915</v>
      </c>
      <c r="E1151" s="35" t="s">
        <v>3422</v>
      </c>
      <c r="F1151" s="35" t="s">
        <v>3423</v>
      </c>
      <c r="G1151" s="35" t="s">
        <v>89</v>
      </c>
      <c r="H1151" s="35" t="s">
        <v>1028</v>
      </c>
      <c r="I1151" s="34">
        <v>16</v>
      </c>
      <c r="J1151" s="38">
        <v>2147.3200000000002</v>
      </c>
      <c r="K1151" s="38">
        <f t="shared" si="995"/>
        <v>34357.120000000003</v>
      </c>
      <c r="L1151" s="38">
        <f t="shared" si="996"/>
        <v>34357.120000000003</v>
      </c>
      <c r="M1151" s="34"/>
      <c r="N1151" s="34"/>
      <c r="O1151" s="34" t="s">
        <v>46</v>
      </c>
      <c r="P1151" s="33">
        <v>352010000</v>
      </c>
      <c r="Q1151" s="29">
        <v>0</v>
      </c>
    </row>
    <row r="1152" spans="1:17" ht="39">
      <c r="A1152" s="25" t="s">
        <v>1545</v>
      </c>
      <c r="B1152" s="26" t="s">
        <v>90</v>
      </c>
      <c r="C1152" s="27" t="s">
        <v>914</v>
      </c>
      <c r="D1152" s="27" t="s">
        <v>915</v>
      </c>
      <c r="E1152" s="35" t="s">
        <v>3424</v>
      </c>
      <c r="F1152" s="35" t="s">
        <v>3425</v>
      </c>
      <c r="G1152" s="35" t="s">
        <v>89</v>
      </c>
      <c r="H1152" s="35" t="s">
        <v>1028</v>
      </c>
      <c r="I1152" s="34">
        <v>12</v>
      </c>
      <c r="J1152" s="38">
        <v>2147.3200000000002</v>
      </c>
      <c r="K1152" s="38">
        <f t="shared" si="995"/>
        <v>25767.840000000004</v>
      </c>
      <c r="L1152" s="38">
        <f t="shared" si="996"/>
        <v>25767.840000000004</v>
      </c>
      <c r="M1152" s="34"/>
      <c r="N1152" s="34"/>
      <c r="O1152" s="34" t="s">
        <v>46</v>
      </c>
      <c r="P1152" s="33">
        <v>356030100</v>
      </c>
      <c r="Q1152" s="29">
        <v>0</v>
      </c>
    </row>
    <row r="1153" spans="1:17" ht="39">
      <c r="A1153" s="25" t="s">
        <v>1545</v>
      </c>
      <c r="B1153" s="26" t="s">
        <v>90</v>
      </c>
      <c r="C1153" s="27" t="s">
        <v>914</v>
      </c>
      <c r="D1153" s="27" t="s">
        <v>915</v>
      </c>
      <c r="E1153" s="35" t="s">
        <v>3426</v>
      </c>
      <c r="F1153" s="35" t="s">
        <v>3427</v>
      </c>
      <c r="G1153" s="35" t="s">
        <v>89</v>
      </c>
      <c r="H1153" s="35" t="s">
        <v>1028</v>
      </c>
      <c r="I1153" s="34">
        <v>61</v>
      </c>
      <c r="J1153" s="38">
        <v>2147.3200000000002</v>
      </c>
      <c r="K1153" s="38">
        <f t="shared" si="995"/>
        <v>130986.52</v>
      </c>
      <c r="L1153" s="38">
        <f t="shared" si="996"/>
        <v>130986.52</v>
      </c>
      <c r="M1153" s="34"/>
      <c r="N1153" s="34"/>
      <c r="O1153" s="34" t="s">
        <v>46</v>
      </c>
      <c r="P1153" s="33">
        <v>351810000</v>
      </c>
      <c r="Q1153" s="29">
        <v>0</v>
      </c>
    </row>
    <row r="1154" spans="1:17" ht="39">
      <c r="A1154" s="25" t="s">
        <v>1545</v>
      </c>
      <c r="B1154" s="26" t="s">
        <v>90</v>
      </c>
      <c r="C1154" s="27" t="s">
        <v>914</v>
      </c>
      <c r="D1154" s="27" t="s">
        <v>915</v>
      </c>
      <c r="E1154" s="35" t="s">
        <v>3428</v>
      </c>
      <c r="F1154" s="35" t="s">
        <v>3429</v>
      </c>
      <c r="G1154" s="35" t="s">
        <v>89</v>
      </c>
      <c r="H1154" s="35" t="s">
        <v>1028</v>
      </c>
      <c r="I1154" s="34">
        <v>15</v>
      </c>
      <c r="J1154" s="38">
        <v>2147.3200000000002</v>
      </c>
      <c r="K1154" s="38">
        <f t="shared" ref="K1154:K1157" si="997">I1154*J1154</f>
        <v>32209.800000000003</v>
      </c>
      <c r="L1154" s="38">
        <f t="shared" si="996"/>
        <v>32209.800000000003</v>
      </c>
      <c r="M1154" s="34"/>
      <c r="N1154" s="34"/>
      <c r="O1154" s="34" t="s">
        <v>46</v>
      </c>
      <c r="P1154" s="33">
        <v>116830100</v>
      </c>
      <c r="Q1154" s="36">
        <v>0</v>
      </c>
    </row>
    <row r="1155" spans="1:17" ht="39">
      <c r="A1155" s="25" t="s">
        <v>1545</v>
      </c>
      <c r="B1155" s="26" t="s">
        <v>90</v>
      </c>
      <c r="C1155" s="27" t="s">
        <v>914</v>
      </c>
      <c r="D1155" s="27" t="s">
        <v>915</v>
      </c>
      <c r="E1155" s="35" t="s">
        <v>3430</v>
      </c>
      <c r="F1155" s="35" t="s">
        <v>3431</v>
      </c>
      <c r="G1155" s="35" t="s">
        <v>89</v>
      </c>
      <c r="H1155" s="35" t="s">
        <v>1028</v>
      </c>
      <c r="I1155" s="34">
        <v>9</v>
      </c>
      <c r="J1155" s="38">
        <v>2147.3200000000002</v>
      </c>
      <c r="K1155" s="38">
        <f t="shared" si="997"/>
        <v>19325.88</v>
      </c>
      <c r="L1155" s="38">
        <f t="shared" si="996"/>
        <v>19325.88</v>
      </c>
      <c r="M1155" s="34"/>
      <c r="N1155" s="34"/>
      <c r="O1155" s="34" t="s">
        <v>46</v>
      </c>
      <c r="P1155" s="33">
        <v>113630100</v>
      </c>
      <c r="Q1155" s="36">
        <v>0</v>
      </c>
    </row>
    <row r="1156" spans="1:17" ht="39">
      <c r="A1156" s="25" t="s">
        <v>1545</v>
      </c>
      <c r="B1156" s="26" t="s">
        <v>90</v>
      </c>
      <c r="C1156" s="27" t="s">
        <v>914</v>
      </c>
      <c r="D1156" s="27" t="s">
        <v>915</v>
      </c>
      <c r="E1156" s="35" t="s">
        <v>3432</v>
      </c>
      <c r="F1156" s="35" t="s">
        <v>3433</v>
      </c>
      <c r="G1156" s="35" t="s">
        <v>89</v>
      </c>
      <c r="H1156" s="35" t="s">
        <v>1028</v>
      </c>
      <c r="I1156" s="34">
        <v>6</v>
      </c>
      <c r="J1156" s="38">
        <v>2147.3200000000002</v>
      </c>
      <c r="K1156" s="38">
        <f t="shared" si="997"/>
        <v>12883.920000000002</v>
      </c>
      <c r="L1156" s="38">
        <f t="shared" si="996"/>
        <v>12883.920000000002</v>
      </c>
      <c r="M1156" s="34"/>
      <c r="N1156" s="34"/>
      <c r="O1156" s="34" t="s">
        <v>46</v>
      </c>
      <c r="P1156" s="33">
        <v>116030100</v>
      </c>
      <c r="Q1156" s="36">
        <v>0</v>
      </c>
    </row>
    <row r="1157" spans="1:17" ht="39">
      <c r="A1157" s="25" t="s">
        <v>1545</v>
      </c>
      <c r="B1157" s="26" t="s">
        <v>90</v>
      </c>
      <c r="C1157" s="27" t="s">
        <v>914</v>
      </c>
      <c r="D1157" s="27" t="s">
        <v>915</v>
      </c>
      <c r="E1157" s="35" t="s">
        <v>3434</v>
      </c>
      <c r="F1157" s="35" t="s">
        <v>3435</v>
      </c>
      <c r="G1157" s="35" t="s">
        <v>89</v>
      </c>
      <c r="H1157" s="35" t="s">
        <v>1028</v>
      </c>
      <c r="I1157" s="34">
        <v>5</v>
      </c>
      <c r="J1157" s="38">
        <v>2147.3200000000002</v>
      </c>
      <c r="K1157" s="38">
        <f t="shared" si="997"/>
        <v>10736.6</v>
      </c>
      <c r="L1157" s="38">
        <f t="shared" si="996"/>
        <v>10736.6</v>
      </c>
      <c r="M1157" s="34"/>
      <c r="N1157" s="34"/>
      <c r="O1157" s="34" t="s">
        <v>46</v>
      </c>
      <c r="P1157" s="33">
        <v>113430100</v>
      </c>
      <c r="Q1157" s="36">
        <v>0</v>
      </c>
    </row>
    <row r="1158" spans="1:17" s="77" customFormat="1" ht="59.25" customHeight="1">
      <c r="A1158" s="25" t="s">
        <v>1545</v>
      </c>
      <c r="B1158" s="26" t="s">
        <v>90</v>
      </c>
      <c r="C1158" s="27" t="s">
        <v>914</v>
      </c>
      <c r="D1158" s="27" t="s">
        <v>915</v>
      </c>
      <c r="E1158" s="35" t="s">
        <v>3838</v>
      </c>
      <c r="F1158" s="35" t="s">
        <v>3839</v>
      </c>
      <c r="G1158" s="35" t="s">
        <v>89</v>
      </c>
      <c r="H1158" s="35" t="s">
        <v>1028</v>
      </c>
      <c r="I1158" s="34">
        <v>7</v>
      </c>
      <c r="J1158" s="38">
        <v>2678.57</v>
      </c>
      <c r="K1158" s="38">
        <f t="shared" ref="K1158" si="998">I1158*J1158</f>
        <v>18749.990000000002</v>
      </c>
      <c r="L1158" s="38">
        <f t="shared" ref="L1158" si="999">K1158</f>
        <v>18749.990000000002</v>
      </c>
      <c r="M1158" s="74"/>
      <c r="N1158" s="74"/>
      <c r="O1158" s="34" t="s">
        <v>96</v>
      </c>
      <c r="P1158" s="33">
        <v>354030100</v>
      </c>
      <c r="Q1158" s="36">
        <v>0</v>
      </c>
    </row>
    <row r="1159" spans="1:17" s="77" customFormat="1" ht="59.25" customHeight="1">
      <c r="A1159" s="25" t="s">
        <v>1545</v>
      </c>
      <c r="B1159" s="26" t="s">
        <v>90</v>
      </c>
      <c r="C1159" s="27" t="s">
        <v>914</v>
      </c>
      <c r="D1159" s="27" t="s">
        <v>915</v>
      </c>
      <c r="E1159" s="35" t="s">
        <v>3930</v>
      </c>
      <c r="F1159" s="35" t="s">
        <v>3931</v>
      </c>
      <c r="G1159" s="35" t="s">
        <v>89</v>
      </c>
      <c r="H1159" s="35" t="s">
        <v>1028</v>
      </c>
      <c r="I1159" s="34">
        <v>9</v>
      </c>
      <c r="J1159" s="38">
        <v>2678.57</v>
      </c>
      <c r="K1159" s="38">
        <f t="shared" ref="K1159" si="1000">I1159*J1159</f>
        <v>24107.13</v>
      </c>
      <c r="L1159" s="38">
        <f t="shared" ref="L1159" si="1001">K1159</f>
        <v>24107.13</v>
      </c>
      <c r="M1159" s="74"/>
      <c r="N1159" s="74"/>
      <c r="O1159" s="34" t="s">
        <v>96</v>
      </c>
      <c r="P1159" s="33">
        <v>191010000</v>
      </c>
      <c r="Q1159" s="36">
        <v>0</v>
      </c>
    </row>
    <row r="1160" spans="1:17" ht="39">
      <c r="A1160" s="25" t="s">
        <v>1545</v>
      </c>
      <c r="B1160" s="26" t="s">
        <v>90</v>
      </c>
      <c r="C1160" s="27" t="s">
        <v>916</v>
      </c>
      <c r="D1160" s="27" t="s">
        <v>917</v>
      </c>
      <c r="E1160" s="27" t="s">
        <v>942</v>
      </c>
      <c r="F1160" s="27" t="s">
        <v>943</v>
      </c>
      <c r="G1160" s="27" t="s">
        <v>89</v>
      </c>
      <c r="H1160" s="27" t="s">
        <v>71</v>
      </c>
      <c r="I1160" s="26">
        <v>200</v>
      </c>
      <c r="J1160" s="28">
        <v>5292.85</v>
      </c>
      <c r="K1160" s="28">
        <f t="shared" ref="K1160" si="1002">I1160*J1160</f>
        <v>1058570</v>
      </c>
      <c r="L1160" s="28">
        <f t="shared" ref="L1160" si="1003">K1160</f>
        <v>1058570</v>
      </c>
      <c r="M1160" s="26"/>
      <c r="N1160" s="26"/>
      <c r="O1160" s="26" t="s">
        <v>38</v>
      </c>
      <c r="P1160" s="25" t="s">
        <v>25</v>
      </c>
      <c r="Q1160" s="29">
        <v>0</v>
      </c>
    </row>
    <row r="1161" spans="1:17" ht="39">
      <c r="A1161" s="25" t="s">
        <v>1545</v>
      </c>
      <c r="B1161" s="26" t="s">
        <v>90</v>
      </c>
      <c r="C1161" s="27" t="s">
        <v>918</v>
      </c>
      <c r="D1161" s="27" t="s">
        <v>919</v>
      </c>
      <c r="E1161" s="27" t="s">
        <v>944</v>
      </c>
      <c r="F1161" s="27" t="s">
        <v>945</v>
      </c>
      <c r="G1161" s="27" t="s">
        <v>42</v>
      </c>
      <c r="H1161" s="27" t="s">
        <v>907</v>
      </c>
      <c r="I1161" s="26">
        <v>500</v>
      </c>
      <c r="J1161" s="28">
        <v>758.92</v>
      </c>
      <c r="K1161" s="28">
        <f t="shared" ref="K1161" si="1004">I1161*J1161</f>
        <v>379460</v>
      </c>
      <c r="L1161" s="28">
        <f t="shared" ref="L1161" si="1005">K1161</f>
        <v>379460</v>
      </c>
      <c r="M1161" s="26"/>
      <c r="N1161" s="26"/>
      <c r="O1161" s="26" t="s">
        <v>38</v>
      </c>
      <c r="P1161" s="25" t="s">
        <v>25</v>
      </c>
      <c r="Q1161" s="29">
        <v>0</v>
      </c>
    </row>
    <row r="1162" spans="1:17" ht="51.75">
      <c r="A1162" s="25" t="s">
        <v>1545</v>
      </c>
      <c r="B1162" s="26" t="s">
        <v>90</v>
      </c>
      <c r="C1162" s="27" t="s">
        <v>920</v>
      </c>
      <c r="D1162" s="27" t="s">
        <v>921</v>
      </c>
      <c r="E1162" s="27" t="s">
        <v>2382</v>
      </c>
      <c r="F1162" s="27" t="s">
        <v>946</v>
      </c>
      <c r="G1162" s="27" t="s">
        <v>42</v>
      </c>
      <c r="H1162" s="27" t="s">
        <v>71</v>
      </c>
      <c r="I1162" s="26">
        <v>1095</v>
      </c>
      <c r="J1162" s="28">
        <v>499.1</v>
      </c>
      <c r="K1162" s="28">
        <f t="shared" ref="K1162" si="1006">I1162*J1162</f>
        <v>546514.5</v>
      </c>
      <c r="L1162" s="28">
        <f t="shared" ref="L1162" si="1007">K1162</f>
        <v>546514.5</v>
      </c>
      <c r="M1162" s="26"/>
      <c r="N1162" s="26"/>
      <c r="O1162" s="26" t="s">
        <v>38</v>
      </c>
      <c r="P1162" s="25" t="s">
        <v>25</v>
      </c>
      <c r="Q1162" s="29">
        <v>0</v>
      </c>
    </row>
    <row r="1163" spans="1:17" ht="39">
      <c r="A1163" s="25" t="s">
        <v>1545</v>
      </c>
      <c r="B1163" s="26" t="s">
        <v>116</v>
      </c>
      <c r="C1163" s="27" t="s">
        <v>2224</v>
      </c>
      <c r="D1163" s="27" t="s">
        <v>922</v>
      </c>
      <c r="E1163" s="27" t="s">
        <v>2383</v>
      </c>
      <c r="F1163" s="27" t="s">
        <v>947</v>
      </c>
      <c r="G1163" s="27" t="s">
        <v>89</v>
      </c>
      <c r="H1163" s="27" t="s">
        <v>116</v>
      </c>
      <c r="I1163" s="26">
        <v>1</v>
      </c>
      <c r="J1163" s="28">
        <v>532500</v>
      </c>
      <c r="K1163" s="28">
        <f t="shared" ref="K1163" si="1008">I1163*J1163</f>
        <v>532500</v>
      </c>
      <c r="L1163" s="28">
        <f t="shared" ref="L1163" si="1009">K1163</f>
        <v>532500</v>
      </c>
      <c r="M1163" s="26"/>
      <c r="N1163" s="26"/>
      <c r="O1163" s="26" t="s">
        <v>48</v>
      </c>
      <c r="P1163" s="25" t="s">
        <v>25</v>
      </c>
      <c r="Q1163" s="29">
        <v>0</v>
      </c>
    </row>
    <row r="1164" spans="1:17" ht="39">
      <c r="A1164" s="25" t="s">
        <v>1545</v>
      </c>
      <c r="B1164" s="26" t="s">
        <v>116</v>
      </c>
      <c r="C1164" s="27" t="s">
        <v>2224</v>
      </c>
      <c r="D1164" s="27" t="s">
        <v>922</v>
      </c>
      <c r="E1164" s="27" t="s">
        <v>3490</v>
      </c>
      <c r="F1164" s="27" t="s">
        <v>3491</v>
      </c>
      <c r="G1164" s="27" t="s">
        <v>89</v>
      </c>
      <c r="H1164" s="27" t="s">
        <v>116</v>
      </c>
      <c r="I1164" s="26">
        <v>1</v>
      </c>
      <c r="J1164" s="28">
        <v>160714.28</v>
      </c>
      <c r="K1164" s="28">
        <f t="shared" ref="K1164" si="1010">I1164*J1164</f>
        <v>160714.28</v>
      </c>
      <c r="L1164" s="28">
        <f t="shared" ref="L1164" si="1011">K1164</f>
        <v>160714.28</v>
      </c>
      <c r="M1164" s="26"/>
      <c r="N1164" s="26"/>
      <c r="O1164" s="26" t="s">
        <v>27</v>
      </c>
      <c r="P1164" s="25">
        <v>751110000</v>
      </c>
      <c r="Q1164" s="29">
        <v>0</v>
      </c>
    </row>
    <row r="1165" spans="1:17" ht="63" customHeight="1">
      <c r="A1165" s="25" t="s">
        <v>1545</v>
      </c>
      <c r="B1165" s="26" t="s">
        <v>116</v>
      </c>
      <c r="C1165" s="35" t="s">
        <v>3510</v>
      </c>
      <c r="D1165" s="35" t="s">
        <v>3496</v>
      </c>
      <c r="E1165" s="35" t="s">
        <v>3492</v>
      </c>
      <c r="F1165" s="35" t="s">
        <v>3493</v>
      </c>
      <c r="G1165" s="35" t="s">
        <v>42</v>
      </c>
      <c r="H1165" s="27" t="s">
        <v>116</v>
      </c>
      <c r="I1165" s="34">
        <v>1</v>
      </c>
      <c r="J1165" s="38">
        <v>130000</v>
      </c>
      <c r="K1165" s="28">
        <f t="shared" ref="K1165:K1166" si="1012">I1165*J1165</f>
        <v>130000</v>
      </c>
      <c r="L1165" s="28">
        <f t="shared" ref="L1165:L1166" si="1013">K1165</f>
        <v>130000</v>
      </c>
      <c r="M1165" s="34"/>
      <c r="N1165" s="34"/>
      <c r="O1165" s="34" t="s">
        <v>27</v>
      </c>
      <c r="P1165" s="33">
        <v>231010000</v>
      </c>
      <c r="Q1165" s="29">
        <v>0</v>
      </c>
    </row>
    <row r="1166" spans="1:17" ht="63" customHeight="1">
      <c r="A1166" s="25" t="s">
        <v>1545</v>
      </c>
      <c r="B1166" s="26" t="s">
        <v>116</v>
      </c>
      <c r="C1166" s="35" t="s">
        <v>3510</v>
      </c>
      <c r="D1166" s="35" t="s">
        <v>3496</v>
      </c>
      <c r="E1166" s="35" t="s">
        <v>3494</v>
      </c>
      <c r="F1166" s="35" t="s">
        <v>3495</v>
      </c>
      <c r="G1166" s="35" t="s">
        <v>42</v>
      </c>
      <c r="H1166" s="27" t="s">
        <v>116</v>
      </c>
      <c r="I1166" s="34">
        <v>1</v>
      </c>
      <c r="J1166" s="38">
        <v>20000</v>
      </c>
      <c r="K1166" s="28">
        <f t="shared" si="1012"/>
        <v>20000</v>
      </c>
      <c r="L1166" s="28">
        <f t="shared" si="1013"/>
        <v>20000</v>
      </c>
      <c r="M1166" s="34"/>
      <c r="N1166" s="34"/>
      <c r="O1166" s="34" t="s">
        <v>27</v>
      </c>
      <c r="P1166" s="33">
        <v>231010000</v>
      </c>
      <c r="Q1166" s="29">
        <v>0</v>
      </c>
    </row>
    <row r="1167" spans="1:17" ht="51.75">
      <c r="A1167" s="25" t="s">
        <v>1545</v>
      </c>
      <c r="B1167" s="26" t="s">
        <v>116</v>
      </c>
      <c r="C1167" s="27" t="s">
        <v>2224</v>
      </c>
      <c r="D1167" s="27" t="s">
        <v>922</v>
      </c>
      <c r="E1167" s="27" t="s">
        <v>2384</v>
      </c>
      <c r="F1167" s="27" t="s">
        <v>948</v>
      </c>
      <c r="G1167" s="27" t="s">
        <v>89</v>
      </c>
      <c r="H1167" s="27" t="s">
        <v>116</v>
      </c>
      <c r="I1167" s="26">
        <v>1</v>
      </c>
      <c r="J1167" s="28">
        <v>80357.14</v>
      </c>
      <c r="K1167" s="28">
        <f t="shared" si="936"/>
        <v>80357.14</v>
      </c>
      <c r="L1167" s="28">
        <f t="shared" si="937"/>
        <v>80357.14</v>
      </c>
      <c r="M1167" s="26"/>
      <c r="N1167" s="26"/>
      <c r="O1167" s="26" t="s">
        <v>48</v>
      </c>
      <c r="P1167" s="25" t="s">
        <v>82</v>
      </c>
      <c r="Q1167" s="29">
        <v>0</v>
      </c>
    </row>
    <row r="1168" spans="1:17" ht="39">
      <c r="A1168" s="25" t="s">
        <v>1545</v>
      </c>
      <c r="B1168" s="26" t="s">
        <v>5</v>
      </c>
      <c r="C1168" s="27" t="s">
        <v>923</v>
      </c>
      <c r="D1168" s="27" t="s">
        <v>924</v>
      </c>
      <c r="E1168" s="27" t="s">
        <v>949</v>
      </c>
      <c r="F1168" s="27" t="s">
        <v>950</v>
      </c>
      <c r="G1168" s="27" t="s">
        <v>89</v>
      </c>
      <c r="H1168" s="27" t="s">
        <v>21</v>
      </c>
      <c r="I1168" s="26">
        <v>1</v>
      </c>
      <c r="J1168" s="28">
        <v>107142.85</v>
      </c>
      <c r="K1168" s="28">
        <f t="shared" si="936"/>
        <v>107142.85</v>
      </c>
      <c r="L1168" s="28">
        <f t="shared" si="937"/>
        <v>107142.85</v>
      </c>
      <c r="M1168" s="26"/>
      <c r="N1168" s="26"/>
      <c r="O1168" s="26" t="s">
        <v>47</v>
      </c>
      <c r="P1168" s="25" t="s">
        <v>25</v>
      </c>
      <c r="Q1168" s="29">
        <v>0</v>
      </c>
    </row>
    <row r="1169" spans="1:17" ht="39">
      <c r="A1169" s="25" t="s">
        <v>1545</v>
      </c>
      <c r="B1169" s="26" t="s">
        <v>5</v>
      </c>
      <c r="C1169" s="27" t="s">
        <v>923</v>
      </c>
      <c r="D1169" s="27" t="s">
        <v>924</v>
      </c>
      <c r="E1169" s="27" t="s">
        <v>3696</v>
      </c>
      <c r="F1169" s="27" t="s">
        <v>3669</v>
      </c>
      <c r="G1169" s="27" t="s">
        <v>89</v>
      </c>
      <c r="H1169" s="27" t="s">
        <v>21</v>
      </c>
      <c r="I1169" s="26">
        <v>1</v>
      </c>
      <c r="J1169" s="28">
        <v>99050</v>
      </c>
      <c r="K1169" s="28">
        <f t="shared" ref="K1169" si="1014">I1169*J1169</f>
        <v>99050</v>
      </c>
      <c r="L1169" s="28">
        <f t="shared" ref="L1169" si="1015">K1169</f>
        <v>99050</v>
      </c>
      <c r="M1169" s="45"/>
      <c r="N1169" s="45"/>
      <c r="O1169" s="26" t="s">
        <v>47</v>
      </c>
      <c r="P1169" s="25" t="s">
        <v>25</v>
      </c>
      <c r="Q1169" s="29">
        <v>0</v>
      </c>
    </row>
    <row r="1170" spans="1:17" ht="39">
      <c r="A1170" s="25" t="s">
        <v>1545</v>
      </c>
      <c r="B1170" s="26" t="s">
        <v>5</v>
      </c>
      <c r="C1170" s="27" t="s">
        <v>923</v>
      </c>
      <c r="D1170" s="27" t="s">
        <v>924</v>
      </c>
      <c r="E1170" s="27" t="s">
        <v>3697</v>
      </c>
      <c r="F1170" s="27" t="s">
        <v>3720</v>
      </c>
      <c r="G1170" s="27" t="s">
        <v>89</v>
      </c>
      <c r="H1170" s="27" t="s">
        <v>21</v>
      </c>
      <c r="I1170" s="26">
        <v>1</v>
      </c>
      <c r="J1170" s="28">
        <v>37143.75</v>
      </c>
      <c r="K1170" s="28">
        <f t="shared" ref="K1170" si="1016">I1170*J1170</f>
        <v>37143.75</v>
      </c>
      <c r="L1170" s="28">
        <f t="shared" ref="L1170" si="1017">K1170</f>
        <v>37143.75</v>
      </c>
      <c r="M1170" s="45"/>
      <c r="N1170" s="45"/>
      <c r="O1170" s="26" t="s">
        <v>47</v>
      </c>
      <c r="P1170" s="25" t="s">
        <v>88</v>
      </c>
      <c r="Q1170" s="29">
        <v>0</v>
      </c>
    </row>
    <row r="1171" spans="1:17" ht="39">
      <c r="A1171" s="25" t="s">
        <v>1545</v>
      </c>
      <c r="B1171" s="26" t="s">
        <v>5</v>
      </c>
      <c r="C1171" s="27" t="s">
        <v>923</v>
      </c>
      <c r="D1171" s="27" t="s">
        <v>924</v>
      </c>
      <c r="E1171" s="27" t="s">
        <v>2385</v>
      </c>
      <c r="F1171" s="27" t="s">
        <v>951</v>
      </c>
      <c r="G1171" s="27" t="s">
        <v>89</v>
      </c>
      <c r="H1171" s="27" t="s">
        <v>21</v>
      </c>
      <c r="I1171" s="26">
        <v>1</v>
      </c>
      <c r="J1171" s="28">
        <v>216471.42</v>
      </c>
      <c r="K1171" s="28">
        <f t="shared" si="936"/>
        <v>216471.42</v>
      </c>
      <c r="L1171" s="28">
        <f t="shared" si="937"/>
        <v>216471.42</v>
      </c>
      <c r="M1171" s="26"/>
      <c r="N1171" s="26"/>
      <c r="O1171" s="26" t="s">
        <v>40</v>
      </c>
      <c r="P1171" s="25" t="s">
        <v>88</v>
      </c>
      <c r="Q1171" s="29">
        <v>0</v>
      </c>
    </row>
    <row r="1172" spans="1:17" ht="39">
      <c r="A1172" s="25" t="s">
        <v>1545</v>
      </c>
      <c r="B1172" s="26" t="s">
        <v>90</v>
      </c>
      <c r="C1172" s="27" t="s">
        <v>925</v>
      </c>
      <c r="D1172" s="27" t="s">
        <v>926</v>
      </c>
      <c r="E1172" s="27" t="s">
        <v>2387</v>
      </c>
      <c r="F1172" s="27" t="s">
        <v>953</v>
      </c>
      <c r="G1172" s="27" t="s">
        <v>89</v>
      </c>
      <c r="H1172" s="27" t="s">
        <v>71</v>
      </c>
      <c r="I1172" s="26">
        <v>3</v>
      </c>
      <c r="J1172" s="28">
        <v>133928.57</v>
      </c>
      <c r="K1172" s="28">
        <f t="shared" ref="K1172" si="1018">I1172*J1172</f>
        <v>401785.71</v>
      </c>
      <c r="L1172" s="28">
        <f t="shared" ref="L1172" si="1019">K1172</f>
        <v>401785.71</v>
      </c>
      <c r="M1172" s="26"/>
      <c r="N1172" s="26"/>
      <c r="O1172" s="26" t="s">
        <v>26</v>
      </c>
      <c r="P1172" s="25" t="s">
        <v>25</v>
      </c>
      <c r="Q1172" s="29">
        <v>0</v>
      </c>
    </row>
    <row r="1173" spans="1:17" ht="39">
      <c r="A1173" s="25" t="s">
        <v>1545</v>
      </c>
      <c r="B1173" s="26" t="s">
        <v>90</v>
      </c>
      <c r="C1173" s="27" t="s">
        <v>925</v>
      </c>
      <c r="D1173" s="27" t="s">
        <v>926</v>
      </c>
      <c r="E1173" s="27" t="s">
        <v>2958</v>
      </c>
      <c r="F1173" s="27" t="s">
        <v>2959</v>
      </c>
      <c r="G1173" s="27" t="s">
        <v>89</v>
      </c>
      <c r="H1173" s="27" t="s">
        <v>71</v>
      </c>
      <c r="I1173" s="26">
        <v>8</v>
      </c>
      <c r="J1173" s="28">
        <v>121049.55</v>
      </c>
      <c r="K1173" s="28">
        <f t="shared" ref="K1173" si="1020">I1173*J1173</f>
        <v>968396.4</v>
      </c>
      <c r="L1173" s="28">
        <f t="shared" ref="L1173" si="1021">K1173</f>
        <v>968396.4</v>
      </c>
      <c r="M1173" s="48"/>
      <c r="N1173" s="48"/>
      <c r="O1173" s="26" t="s">
        <v>26</v>
      </c>
      <c r="P1173" s="25">
        <v>751210000</v>
      </c>
      <c r="Q1173" s="29">
        <v>0</v>
      </c>
    </row>
    <row r="1174" spans="1:17" ht="39">
      <c r="A1174" s="25" t="s">
        <v>1545</v>
      </c>
      <c r="B1174" s="26" t="s">
        <v>90</v>
      </c>
      <c r="C1174" s="27" t="s">
        <v>925</v>
      </c>
      <c r="D1174" s="27" t="s">
        <v>926</v>
      </c>
      <c r="E1174" s="27" t="s">
        <v>2386</v>
      </c>
      <c r="F1174" s="27" t="s">
        <v>952</v>
      </c>
      <c r="G1174" s="27" t="s">
        <v>89</v>
      </c>
      <c r="H1174" s="27" t="s">
        <v>71</v>
      </c>
      <c r="I1174" s="34">
        <v>1</v>
      </c>
      <c r="J1174" s="28">
        <v>144642.85</v>
      </c>
      <c r="K1174" s="28">
        <f t="shared" ref="K1174" si="1022">I1174*J1174</f>
        <v>144642.85</v>
      </c>
      <c r="L1174" s="28">
        <f t="shared" ref="L1174" si="1023">K1174</f>
        <v>144642.85</v>
      </c>
      <c r="M1174" s="61"/>
      <c r="N1174" s="61"/>
      <c r="O1174" s="34" t="s">
        <v>39</v>
      </c>
      <c r="P1174" s="25">
        <v>751410000</v>
      </c>
      <c r="Q1174" s="29">
        <v>0</v>
      </c>
    </row>
    <row r="1175" spans="1:17" ht="39">
      <c r="A1175" s="25" t="s">
        <v>1545</v>
      </c>
      <c r="B1175" s="26" t="s">
        <v>90</v>
      </c>
      <c r="C1175" s="27" t="s">
        <v>925</v>
      </c>
      <c r="D1175" s="27" t="s">
        <v>926</v>
      </c>
      <c r="E1175" s="27" t="s">
        <v>2388</v>
      </c>
      <c r="F1175" s="27" t="s">
        <v>954</v>
      </c>
      <c r="G1175" s="27" t="s">
        <v>89</v>
      </c>
      <c r="H1175" s="27" t="s">
        <v>71</v>
      </c>
      <c r="I1175" s="26">
        <v>1</v>
      </c>
      <c r="J1175" s="28">
        <v>133928.57</v>
      </c>
      <c r="K1175" s="28">
        <f t="shared" ref="K1175" si="1024">I1175*J1175</f>
        <v>133928.57</v>
      </c>
      <c r="L1175" s="28">
        <f t="shared" ref="L1175" si="1025">K1175</f>
        <v>133928.57</v>
      </c>
      <c r="M1175" s="26"/>
      <c r="N1175" s="26"/>
      <c r="O1175" s="26" t="s">
        <v>26</v>
      </c>
      <c r="P1175" s="25" t="s">
        <v>72</v>
      </c>
      <c r="Q1175" s="29">
        <v>0</v>
      </c>
    </row>
    <row r="1176" spans="1:17" ht="39.75" customHeight="1">
      <c r="A1176" s="24" t="s">
        <v>1545</v>
      </c>
      <c r="B1176" s="25" t="s">
        <v>90</v>
      </c>
      <c r="C1176" s="26" t="s">
        <v>925</v>
      </c>
      <c r="D1176" s="27" t="s">
        <v>926</v>
      </c>
      <c r="E1176" s="27" t="s">
        <v>2388</v>
      </c>
      <c r="F1176" s="27" t="s">
        <v>954</v>
      </c>
      <c r="G1176" s="27" t="s">
        <v>89</v>
      </c>
      <c r="H1176" s="27" t="s">
        <v>71</v>
      </c>
      <c r="I1176" s="26">
        <v>1</v>
      </c>
      <c r="J1176" s="28">
        <v>144642.85</v>
      </c>
      <c r="K1176" s="28">
        <f t="shared" ref="K1176" si="1026">I1176*J1176</f>
        <v>144642.85</v>
      </c>
      <c r="L1176" s="28">
        <f t="shared" ref="L1176" si="1027">K1176</f>
        <v>144642.85</v>
      </c>
      <c r="M1176" s="61"/>
      <c r="N1176" s="61"/>
      <c r="O1176" s="34" t="s">
        <v>39</v>
      </c>
      <c r="P1176" s="25" t="s">
        <v>72</v>
      </c>
      <c r="Q1176" s="29">
        <v>0</v>
      </c>
    </row>
    <row r="1177" spans="1:17" ht="39">
      <c r="A1177" s="25" t="s">
        <v>1545</v>
      </c>
      <c r="B1177" s="26" t="s">
        <v>90</v>
      </c>
      <c r="C1177" s="27" t="s">
        <v>925</v>
      </c>
      <c r="D1177" s="27" t="s">
        <v>926</v>
      </c>
      <c r="E1177" s="27" t="s">
        <v>2389</v>
      </c>
      <c r="F1177" s="27" t="s">
        <v>955</v>
      </c>
      <c r="G1177" s="27" t="s">
        <v>89</v>
      </c>
      <c r="H1177" s="27" t="s">
        <v>71</v>
      </c>
      <c r="I1177" s="26">
        <v>4</v>
      </c>
      <c r="J1177" s="28">
        <v>133928.57</v>
      </c>
      <c r="K1177" s="28">
        <f t="shared" ref="K1177" si="1028">I1177*J1177</f>
        <v>535714.28</v>
      </c>
      <c r="L1177" s="28">
        <f t="shared" ref="L1177" si="1029">K1177</f>
        <v>535714.28</v>
      </c>
      <c r="M1177" s="26"/>
      <c r="N1177" s="26"/>
      <c r="O1177" s="26" t="s">
        <v>26</v>
      </c>
      <c r="P1177" s="25" t="s">
        <v>73</v>
      </c>
      <c r="Q1177" s="29">
        <v>0</v>
      </c>
    </row>
    <row r="1178" spans="1:17" ht="39">
      <c r="A1178" s="25" t="s">
        <v>1545</v>
      </c>
      <c r="B1178" s="26" t="s">
        <v>90</v>
      </c>
      <c r="C1178" s="27" t="s">
        <v>925</v>
      </c>
      <c r="D1178" s="27" t="s">
        <v>926</v>
      </c>
      <c r="E1178" s="27" t="s">
        <v>2390</v>
      </c>
      <c r="F1178" s="27" t="s">
        <v>956</v>
      </c>
      <c r="G1178" s="27" t="s">
        <v>89</v>
      </c>
      <c r="H1178" s="27" t="s">
        <v>71</v>
      </c>
      <c r="I1178" s="26">
        <v>3</v>
      </c>
      <c r="J1178" s="28">
        <v>133928.57</v>
      </c>
      <c r="K1178" s="28">
        <f t="shared" ref="K1178" si="1030">I1178*J1178</f>
        <v>401785.71</v>
      </c>
      <c r="L1178" s="28">
        <f t="shared" ref="L1178" si="1031">K1178</f>
        <v>401785.71</v>
      </c>
      <c r="M1178" s="26"/>
      <c r="N1178" s="26"/>
      <c r="O1178" s="26" t="s">
        <v>26</v>
      </c>
      <c r="P1178" s="25" t="s">
        <v>74</v>
      </c>
      <c r="Q1178" s="29">
        <v>0</v>
      </c>
    </row>
    <row r="1179" spans="1:17" ht="39">
      <c r="A1179" s="25" t="s">
        <v>1545</v>
      </c>
      <c r="B1179" s="26" t="s">
        <v>90</v>
      </c>
      <c r="C1179" s="27" t="s">
        <v>925</v>
      </c>
      <c r="D1179" s="27" t="s">
        <v>926</v>
      </c>
      <c r="E1179" s="27" t="s">
        <v>2391</v>
      </c>
      <c r="F1179" s="27" t="s">
        <v>957</v>
      </c>
      <c r="G1179" s="27" t="s">
        <v>89</v>
      </c>
      <c r="H1179" s="27" t="s">
        <v>71</v>
      </c>
      <c r="I1179" s="26">
        <v>5</v>
      </c>
      <c r="J1179" s="28">
        <v>133928.57</v>
      </c>
      <c r="K1179" s="28">
        <f t="shared" ref="K1179" si="1032">I1179*J1179</f>
        <v>669642.85000000009</v>
      </c>
      <c r="L1179" s="28">
        <f t="shared" ref="L1179" si="1033">K1179</f>
        <v>669642.85000000009</v>
      </c>
      <c r="M1179" s="26"/>
      <c r="N1179" s="26"/>
      <c r="O1179" s="26" t="s">
        <v>26</v>
      </c>
      <c r="P1179" s="25" t="s">
        <v>75</v>
      </c>
      <c r="Q1179" s="29">
        <v>0</v>
      </c>
    </row>
    <row r="1180" spans="1:17" ht="48" customHeight="1">
      <c r="A1180" s="25" t="s">
        <v>1545</v>
      </c>
      <c r="B1180" s="26" t="s">
        <v>90</v>
      </c>
      <c r="C1180" s="27" t="s">
        <v>925</v>
      </c>
      <c r="D1180" s="27" t="s">
        <v>926</v>
      </c>
      <c r="E1180" s="27" t="s">
        <v>3949</v>
      </c>
      <c r="F1180" s="27" t="s">
        <v>3950</v>
      </c>
      <c r="G1180" s="27" t="s">
        <v>89</v>
      </c>
      <c r="H1180" s="27" t="s">
        <v>71</v>
      </c>
      <c r="I1180" s="26">
        <v>1</v>
      </c>
      <c r="J1180" s="28">
        <v>144642.85</v>
      </c>
      <c r="K1180" s="28">
        <f t="shared" ref="K1180" si="1034">I1180*J1180</f>
        <v>144642.85</v>
      </c>
      <c r="L1180" s="28">
        <f t="shared" ref="L1180" si="1035">K1180</f>
        <v>144642.85</v>
      </c>
      <c r="M1180" s="74"/>
      <c r="N1180" s="74"/>
      <c r="O1180" s="26" t="s">
        <v>96</v>
      </c>
      <c r="P1180" s="25">
        <v>191010000</v>
      </c>
      <c r="Q1180" s="29">
        <v>0</v>
      </c>
    </row>
    <row r="1181" spans="1:17" ht="45.75" customHeight="1">
      <c r="A1181" s="25" t="s">
        <v>1545</v>
      </c>
      <c r="B1181" s="26" t="s">
        <v>90</v>
      </c>
      <c r="C1181" s="27" t="s">
        <v>925</v>
      </c>
      <c r="D1181" s="27" t="s">
        <v>926</v>
      </c>
      <c r="E1181" s="27" t="s">
        <v>3951</v>
      </c>
      <c r="F1181" s="27" t="s">
        <v>3952</v>
      </c>
      <c r="G1181" s="27" t="s">
        <v>89</v>
      </c>
      <c r="H1181" s="27" t="s">
        <v>71</v>
      </c>
      <c r="I1181" s="26">
        <v>1</v>
      </c>
      <c r="J1181" s="28">
        <v>107142.85</v>
      </c>
      <c r="K1181" s="28">
        <f t="shared" ref="K1181" si="1036">I1181*J1181</f>
        <v>107142.85</v>
      </c>
      <c r="L1181" s="28">
        <f t="shared" ref="L1181" si="1037">K1181</f>
        <v>107142.85</v>
      </c>
      <c r="M1181" s="74"/>
      <c r="N1181" s="74"/>
      <c r="O1181" s="26" t="s">
        <v>96</v>
      </c>
      <c r="P1181" s="25">
        <v>191010000</v>
      </c>
      <c r="Q1181" s="29">
        <v>0</v>
      </c>
    </row>
    <row r="1182" spans="1:17" ht="39">
      <c r="A1182" s="25" t="s">
        <v>1545</v>
      </c>
      <c r="B1182" s="26" t="s">
        <v>90</v>
      </c>
      <c r="C1182" s="27" t="s">
        <v>925</v>
      </c>
      <c r="D1182" s="27" t="s">
        <v>926</v>
      </c>
      <c r="E1182" s="27" t="s">
        <v>2392</v>
      </c>
      <c r="F1182" s="27" t="s">
        <v>958</v>
      </c>
      <c r="G1182" s="27" t="s">
        <v>89</v>
      </c>
      <c r="H1182" s="27" t="s">
        <v>71</v>
      </c>
      <c r="I1182" s="26">
        <v>2</v>
      </c>
      <c r="J1182" s="28">
        <v>133928.57</v>
      </c>
      <c r="K1182" s="28">
        <f t="shared" ref="K1182" si="1038">I1182*J1182</f>
        <v>267857.14</v>
      </c>
      <c r="L1182" s="28">
        <f t="shared" ref="L1182" si="1039">K1182</f>
        <v>267857.14</v>
      </c>
      <c r="M1182" s="26"/>
      <c r="N1182" s="26"/>
      <c r="O1182" s="26" t="s">
        <v>26</v>
      </c>
      <c r="P1182" s="25" t="s">
        <v>76</v>
      </c>
      <c r="Q1182" s="29">
        <v>0</v>
      </c>
    </row>
    <row r="1183" spans="1:17" ht="39">
      <c r="A1183" s="25" t="s">
        <v>1545</v>
      </c>
      <c r="B1183" s="26" t="s">
        <v>90</v>
      </c>
      <c r="C1183" s="27" t="s">
        <v>925</v>
      </c>
      <c r="D1183" s="27" t="s">
        <v>926</v>
      </c>
      <c r="E1183" s="27" t="s">
        <v>2393</v>
      </c>
      <c r="F1183" s="27" t="s">
        <v>959</v>
      </c>
      <c r="G1183" s="27" t="s">
        <v>89</v>
      </c>
      <c r="H1183" s="27" t="s">
        <v>71</v>
      </c>
      <c r="I1183" s="26">
        <v>5</v>
      </c>
      <c r="J1183" s="28">
        <v>133928.57</v>
      </c>
      <c r="K1183" s="28">
        <f t="shared" ref="K1183" si="1040">I1183*J1183</f>
        <v>669642.85000000009</v>
      </c>
      <c r="L1183" s="28">
        <f t="shared" ref="L1183" si="1041">K1183</f>
        <v>669642.85000000009</v>
      </c>
      <c r="M1183" s="26"/>
      <c r="N1183" s="26"/>
      <c r="O1183" s="26" t="s">
        <v>26</v>
      </c>
      <c r="P1183" s="25" t="s">
        <v>78</v>
      </c>
      <c r="Q1183" s="29">
        <v>0</v>
      </c>
    </row>
    <row r="1184" spans="1:17" ht="39">
      <c r="A1184" s="25" t="s">
        <v>1545</v>
      </c>
      <c r="B1184" s="26" t="s">
        <v>90</v>
      </c>
      <c r="C1184" s="27" t="s">
        <v>925</v>
      </c>
      <c r="D1184" s="27" t="s">
        <v>926</v>
      </c>
      <c r="E1184" s="27" t="s">
        <v>2394</v>
      </c>
      <c r="F1184" s="27" t="s">
        <v>960</v>
      </c>
      <c r="G1184" s="27" t="s">
        <v>89</v>
      </c>
      <c r="H1184" s="27" t="s">
        <v>71</v>
      </c>
      <c r="I1184" s="26">
        <v>4</v>
      </c>
      <c r="J1184" s="28">
        <v>133928.57</v>
      </c>
      <c r="K1184" s="28">
        <f t="shared" ref="K1184" si="1042">I1184*J1184</f>
        <v>535714.28</v>
      </c>
      <c r="L1184" s="28">
        <f t="shared" ref="L1184" si="1043">K1184</f>
        <v>535714.28</v>
      </c>
      <c r="M1184" s="26"/>
      <c r="N1184" s="26"/>
      <c r="O1184" s="26" t="s">
        <v>26</v>
      </c>
      <c r="P1184" s="25" t="s">
        <v>82</v>
      </c>
      <c r="Q1184" s="29">
        <v>0</v>
      </c>
    </row>
    <row r="1185" spans="1:17" ht="39">
      <c r="A1185" s="25" t="s">
        <v>1545</v>
      </c>
      <c r="B1185" s="26" t="s">
        <v>90</v>
      </c>
      <c r="C1185" s="27" t="s">
        <v>925</v>
      </c>
      <c r="D1185" s="27" t="s">
        <v>926</v>
      </c>
      <c r="E1185" s="27" t="s">
        <v>2395</v>
      </c>
      <c r="F1185" s="27" t="s">
        <v>961</v>
      </c>
      <c r="G1185" s="27" t="s">
        <v>89</v>
      </c>
      <c r="H1185" s="27" t="s">
        <v>71</v>
      </c>
      <c r="I1185" s="26">
        <v>2</v>
      </c>
      <c r="J1185" s="28">
        <v>133928.57</v>
      </c>
      <c r="K1185" s="28">
        <f t="shared" ref="K1185" si="1044">I1185*J1185</f>
        <v>267857.14</v>
      </c>
      <c r="L1185" s="28">
        <f t="shared" ref="L1185" si="1045">K1185</f>
        <v>267857.14</v>
      </c>
      <c r="M1185" s="26"/>
      <c r="N1185" s="26"/>
      <c r="O1185" s="26" t="s">
        <v>26</v>
      </c>
      <c r="P1185" s="25" t="s">
        <v>86</v>
      </c>
      <c r="Q1185" s="29">
        <v>0</v>
      </c>
    </row>
    <row r="1186" spans="1:17" ht="54" customHeight="1">
      <c r="A1186" s="25" t="s">
        <v>1545</v>
      </c>
      <c r="B1186" s="26" t="s">
        <v>90</v>
      </c>
      <c r="C1186" s="27" t="s">
        <v>925</v>
      </c>
      <c r="D1186" s="27" t="s">
        <v>926</v>
      </c>
      <c r="E1186" s="27" t="s">
        <v>3861</v>
      </c>
      <c r="F1186" s="27" t="s">
        <v>3862</v>
      </c>
      <c r="G1186" s="27" t="s">
        <v>89</v>
      </c>
      <c r="H1186" s="27" t="s">
        <v>71</v>
      </c>
      <c r="I1186" s="26">
        <v>1</v>
      </c>
      <c r="J1186" s="28">
        <v>107142.85</v>
      </c>
      <c r="K1186" s="28">
        <f t="shared" ref="K1186" si="1046">I1186*J1186</f>
        <v>107142.85</v>
      </c>
      <c r="L1186" s="28">
        <f t="shared" ref="L1186" si="1047">K1186</f>
        <v>107142.85</v>
      </c>
      <c r="M1186" s="74"/>
      <c r="N1186" s="74"/>
      <c r="O1186" s="26" t="s">
        <v>96</v>
      </c>
      <c r="P1186" s="25">
        <v>354030100</v>
      </c>
      <c r="Q1186" s="29">
        <v>0</v>
      </c>
    </row>
    <row r="1187" spans="1:17" ht="50.25" customHeight="1">
      <c r="A1187" s="25" t="s">
        <v>1545</v>
      </c>
      <c r="B1187" s="26" t="s">
        <v>90</v>
      </c>
      <c r="C1187" s="27" t="s">
        <v>925</v>
      </c>
      <c r="D1187" s="27" t="s">
        <v>926</v>
      </c>
      <c r="E1187" s="27" t="s">
        <v>3863</v>
      </c>
      <c r="F1187" s="27" t="s">
        <v>3862</v>
      </c>
      <c r="G1187" s="27" t="s">
        <v>89</v>
      </c>
      <c r="H1187" s="27" t="s">
        <v>71</v>
      </c>
      <c r="I1187" s="26">
        <v>1</v>
      </c>
      <c r="J1187" s="28">
        <v>144642.85</v>
      </c>
      <c r="K1187" s="28">
        <f t="shared" ref="K1187" si="1048">I1187*J1187</f>
        <v>144642.85</v>
      </c>
      <c r="L1187" s="28">
        <f t="shared" ref="L1187" si="1049">K1187</f>
        <v>144642.85</v>
      </c>
      <c r="M1187" s="74"/>
      <c r="N1187" s="74"/>
      <c r="O1187" s="26" t="s">
        <v>96</v>
      </c>
      <c r="P1187" s="25">
        <v>354030100</v>
      </c>
      <c r="Q1187" s="29">
        <v>0</v>
      </c>
    </row>
    <row r="1188" spans="1:17" ht="39">
      <c r="A1188" s="25" t="s">
        <v>1545</v>
      </c>
      <c r="B1188" s="26" t="s">
        <v>90</v>
      </c>
      <c r="C1188" s="27" t="s">
        <v>927</v>
      </c>
      <c r="D1188" s="27" t="s">
        <v>928</v>
      </c>
      <c r="E1188" s="27" t="s">
        <v>962</v>
      </c>
      <c r="F1188" s="27" t="s">
        <v>963</v>
      </c>
      <c r="G1188" s="27" t="s">
        <v>89</v>
      </c>
      <c r="H1188" s="27" t="s">
        <v>71</v>
      </c>
      <c r="I1188" s="26">
        <v>36</v>
      </c>
      <c r="J1188" s="28">
        <v>9420.5300000000007</v>
      </c>
      <c r="K1188" s="28">
        <f t="shared" ref="K1188" si="1050">I1188*J1188</f>
        <v>339139.08</v>
      </c>
      <c r="L1188" s="28">
        <f t="shared" ref="L1188" si="1051">K1188</f>
        <v>339139.08</v>
      </c>
      <c r="M1188" s="48"/>
      <c r="N1188" s="48"/>
      <c r="O1188" s="26" t="s">
        <v>38</v>
      </c>
      <c r="P1188" s="25" t="s">
        <v>25</v>
      </c>
      <c r="Q1188" s="29">
        <v>0</v>
      </c>
    </row>
    <row r="1189" spans="1:17" ht="39">
      <c r="A1189" s="25" t="s">
        <v>1545</v>
      </c>
      <c r="B1189" s="26" t="s">
        <v>90</v>
      </c>
      <c r="C1189" s="27" t="s">
        <v>929</v>
      </c>
      <c r="D1189" s="27" t="s">
        <v>930</v>
      </c>
      <c r="E1189" s="27" t="s">
        <v>2396</v>
      </c>
      <c r="F1189" s="27" t="s">
        <v>964</v>
      </c>
      <c r="G1189" s="27" t="s">
        <v>1030</v>
      </c>
      <c r="H1189" s="27" t="s">
        <v>71</v>
      </c>
      <c r="I1189" s="26">
        <v>35</v>
      </c>
      <c r="J1189" s="28">
        <v>28571.42</v>
      </c>
      <c r="K1189" s="28">
        <f t="shared" ref="K1189" si="1052">I1189*J1189</f>
        <v>999999.7</v>
      </c>
      <c r="L1189" s="28">
        <f t="shared" ref="L1189" si="1053">K1189</f>
        <v>999999.7</v>
      </c>
      <c r="M1189" s="26"/>
      <c r="N1189" s="26"/>
      <c r="O1189" s="26" t="s">
        <v>46</v>
      </c>
      <c r="P1189" s="25" t="s">
        <v>224</v>
      </c>
      <c r="Q1189" s="29">
        <v>0</v>
      </c>
    </row>
    <row r="1190" spans="1:17" ht="39">
      <c r="A1190" s="25" t="s">
        <v>1545</v>
      </c>
      <c r="B1190" s="26" t="s">
        <v>90</v>
      </c>
      <c r="C1190" s="27" t="s">
        <v>929</v>
      </c>
      <c r="D1190" s="27" t="s">
        <v>930</v>
      </c>
      <c r="E1190" s="27" t="s">
        <v>2477</v>
      </c>
      <c r="F1190" s="27" t="s">
        <v>965</v>
      </c>
      <c r="G1190" s="27" t="s">
        <v>1030</v>
      </c>
      <c r="H1190" s="27" t="s">
        <v>71</v>
      </c>
      <c r="I1190" s="26">
        <v>8</v>
      </c>
      <c r="J1190" s="28">
        <v>28571.42</v>
      </c>
      <c r="K1190" s="28">
        <f t="shared" ref="K1190" si="1054">I1190*J1190</f>
        <v>228571.36</v>
      </c>
      <c r="L1190" s="28">
        <f t="shared" ref="L1190" si="1055">K1190</f>
        <v>228571.36</v>
      </c>
      <c r="M1190" s="26"/>
      <c r="N1190" s="26"/>
      <c r="O1190" s="26" t="s">
        <v>46</v>
      </c>
      <c r="P1190" s="25" t="s">
        <v>72</v>
      </c>
      <c r="Q1190" s="29">
        <v>0</v>
      </c>
    </row>
    <row r="1191" spans="1:17" ht="39">
      <c r="A1191" s="25" t="s">
        <v>1545</v>
      </c>
      <c r="B1191" s="26" t="s">
        <v>90</v>
      </c>
      <c r="C1191" s="27" t="s">
        <v>929</v>
      </c>
      <c r="D1191" s="27" t="s">
        <v>930</v>
      </c>
      <c r="E1191" s="27" t="s">
        <v>2816</v>
      </c>
      <c r="F1191" s="27" t="s">
        <v>2817</v>
      </c>
      <c r="G1191" s="27" t="s">
        <v>1030</v>
      </c>
      <c r="H1191" s="27" t="s">
        <v>71</v>
      </c>
      <c r="I1191" s="26">
        <v>10</v>
      </c>
      <c r="J1191" s="28">
        <v>28571.42</v>
      </c>
      <c r="K1191" s="28">
        <f t="shared" ref="K1191" si="1056">I1191*J1191</f>
        <v>285714.19999999995</v>
      </c>
      <c r="L1191" s="28">
        <f t="shared" ref="L1191" si="1057">K1191</f>
        <v>285714.19999999995</v>
      </c>
      <c r="M1191" s="26"/>
      <c r="N1191" s="26"/>
      <c r="O1191" s="26" t="s">
        <v>46</v>
      </c>
      <c r="P1191" s="25" t="s">
        <v>75</v>
      </c>
      <c r="Q1191" s="29">
        <v>0</v>
      </c>
    </row>
    <row r="1192" spans="1:17" ht="39">
      <c r="A1192" s="25" t="s">
        <v>1545</v>
      </c>
      <c r="B1192" s="26" t="s">
        <v>90</v>
      </c>
      <c r="C1192" s="27" t="s">
        <v>929</v>
      </c>
      <c r="D1192" s="27" t="s">
        <v>930</v>
      </c>
      <c r="E1192" s="27" t="s">
        <v>2472</v>
      </c>
      <c r="F1192" s="27" t="s">
        <v>966</v>
      </c>
      <c r="G1192" s="27" t="s">
        <v>1030</v>
      </c>
      <c r="H1192" s="27" t="s">
        <v>71</v>
      </c>
      <c r="I1192" s="26">
        <v>4</v>
      </c>
      <c r="J1192" s="28">
        <v>28571.42</v>
      </c>
      <c r="K1192" s="28">
        <f t="shared" ref="K1192" si="1058">I1192*J1192</f>
        <v>114285.68</v>
      </c>
      <c r="L1192" s="28">
        <f t="shared" ref="L1192" si="1059">K1192</f>
        <v>114285.68</v>
      </c>
      <c r="M1192" s="26"/>
      <c r="N1192" s="26"/>
      <c r="O1192" s="26" t="s">
        <v>46</v>
      </c>
      <c r="P1192" s="25" t="s">
        <v>74</v>
      </c>
      <c r="Q1192" s="29">
        <v>0</v>
      </c>
    </row>
    <row r="1193" spans="1:17" ht="39">
      <c r="A1193" s="25" t="s">
        <v>1545</v>
      </c>
      <c r="B1193" s="26" t="s">
        <v>90</v>
      </c>
      <c r="C1193" s="27" t="s">
        <v>929</v>
      </c>
      <c r="D1193" s="27" t="s">
        <v>930</v>
      </c>
      <c r="E1193" s="27" t="s">
        <v>3548</v>
      </c>
      <c r="F1193" s="27" t="s">
        <v>3549</v>
      </c>
      <c r="G1193" s="27" t="s">
        <v>1030</v>
      </c>
      <c r="H1193" s="27" t="s">
        <v>71</v>
      </c>
      <c r="I1193" s="26">
        <v>5</v>
      </c>
      <c r="J1193" s="28">
        <v>31696.42</v>
      </c>
      <c r="K1193" s="28">
        <f t="shared" ref="K1193" si="1060">I1193*J1193</f>
        <v>158482.09999999998</v>
      </c>
      <c r="L1193" s="28">
        <f t="shared" ref="L1193" si="1061">K1193</f>
        <v>158482.09999999998</v>
      </c>
      <c r="M1193" s="26"/>
      <c r="N1193" s="26"/>
      <c r="O1193" s="26" t="s">
        <v>46</v>
      </c>
      <c r="P1193" s="25">
        <v>751410000</v>
      </c>
      <c r="Q1193" s="29">
        <v>0</v>
      </c>
    </row>
    <row r="1194" spans="1:17" ht="39">
      <c r="A1194" s="25" t="s">
        <v>1545</v>
      </c>
      <c r="B1194" s="26" t="s">
        <v>90</v>
      </c>
      <c r="C1194" s="27" t="s">
        <v>929</v>
      </c>
      <c r="D1194" s="27" t="s">
        <v>930</v>
      </c>
      <c r="E1194" s="27" t="s">
        <v>2818</v>
      </c>
      <c r="F1194" s="27" t="s">
        <v>2819</v>
      </c>
      <c r="G1194" s="27" t="s">
        <v>1030</v>
      </c>
      <c r="H1194" s="27" t="s">
        <v>71</v>
      </c>
      <c r="I1194" s="26">
        <v>11</v>
      </c>
      <c r="J1194" s="28">
        <v>28571.42</v>
      </c>
      <c r="K1194" s="28">
        <f t="shared" ref="K1194" si="1062">I1194*J1194</f>
        <v>314285.62</v>
      </c>
      <c r="L1194" s="28">
        <f t="shared" ref="L1194" si="1063">K1194</f>
        <v>314285.62</v>
      </c>
      <c r="M1194" s="26"/>
      <c r="N1194" s="26"/>
      <c r="O1194" s="26" t="s">
        <v>46</v>
      </c>
      <c r="P1194" s="25">
        <v>631010000</v>
      </c>
      <c r="Q1194" s="29">
        <v>0</v>
      </c>
    </row>
    <row r="1195" spans="1:17" ht="39">
      <c r="A1195" s="25" t="s">
        <v>1545</v>
      </c>
      <c r="B1195" s="26" t="s">
        <v>90</v>
      </c>
      <c r="C1195" s="27" t="s">
        <v>929</v>
      </c>
      <c r="D1195" s="27" t="s">
        <v>930</v>
      </c>
      <c r="E1195" s="27" t="s">
        <v>2820</v>
      </c>
      <c r="F1195" s="27" t="s">
        <v>2821</v>
      </c>
      <c r="G1195" s="27" t="s">
        <v>1030</v>
      </c>
      <c r="H1195" s="27" t="s">
        <v>71</v>
      </c>
      <c r="I1195" s="26">
        <v>10</v>
      </c>
      <c r="J1195" s="28">
        <v>28571.42</v>
      </c>
      <c r="K1195" s="28">
        <f t="shared" ref="K1195" si="1064">I1195*J1195</f>
        <v>285714.19999999995</v>
      </c>
      <c r="L1195" s="28">
        <f t="shared" ref="L1195" si="1065">K1195</f>
        <v>285714.19999999995</v>
      </c>
      <c r="M1195" s="26"/>
      <c r="N1195" s="26"/>
      <c r="O1195" s="26" t="s">
        <v>46</v>
      </c>
      <c r="P1195" s="25">
        <v>711310000</v>
      </c>
      <c r="Q1195" s="29">
        <v>0</v>
      </c>
    </row>
    <row r="1196" spans="1:17" ht="39">
      <c r="A1196" s="25" t="s">
        <v>1545</v>
      </c>
      <c r="B1196" s="26" t="s">
        <v>90</v>
      </c>
      <c r="C1196" s="27" t="s">
        <v>929</v>
      </c>
      <c r="D1196" s="27" t="s">
        <v>930</v>
      </c>
      <c r="E1196" s="27" t="s">
        <v>2473</v>
      </c>
      <c r="F1196" s="27" t="s">
        <v>967</v>
      </c>
      <c r="G1196" s="27" t="s">
        <v>1030</v>
      </c>
      <c r="H1196" s="27" t="s">
        <v>71</v>
      </c>
      <c r="I1196" s="26">
        <v>9</v>
      </c>
      <c r="J1196" s="28">
        <v>28571.42</v>
      </c>
      <c r="K1196" s="28">
        <f t="shared" ref="K1196" si="1066">I1196*J1196</f>
        <v>257142.77999999997</v>
      </c>
      <c r="L1196" s="28">
        <f t="shared" ref="L1196" si="1067">K1196</f>
        <v>257142.77999999997</v>
      </c>
      <c r="M1196" s="26"/>
      <c r="N1196" s="26"/>
      <c r="O1196" s="26" t="s">
        <v>46</v>
      </c>
      <c r="P1196" s="25" t="s">
        <v>77</v>
      </c>
      <c r="Q1196" s="29">
        <v>0</v>
      </c>
    </row>
    <row r="1197" spans="1:17" ht="39">
      <c r="A1197" s="25" t="s">
        <v>1545</v>
      </c>
      <c r="B1197" s="26" t="s">
        <v>90</v>
      </c>
      <c r="C1197" s="27" t="s">
        <v>929</v>
      </c>
      <c r="D1197" s="27" t="s">
        <v>930</v>
      </c>
      <c r="E1197" s="27" t="s">
        <v>2474</v>
      </c>
      <c r="F1197" s="27" t="s">
        <v>968</v>
      </c>
      <c r="G1197" s="27" t="s">
        <v>1030</v>
      </c>
      <c r="H1197" s="27" t="s">
        <v>71</v>
      </c>
      <c r="I1197" s="26">
        <v>1</v>
      </c>
      <c r="J1197" s="28">
        <v>28571.42</v>
      </c>
      <c r="K1197" s="28">
        <f t="shared" ref="K1197" si="1068">I1197*J1197</f>
        <v>28571.42</v>
      </c>
      <c r="L1197" s="28">
        <f t="shared" ref="L1197" si="1069">K1197</f>
        <v>28571.42</v>
      </c>
      <c r="M1197" s="26"/>
      <c r="N1197" s="26"/>
      <c r="O1197" s="26" t="s">
        <v>46</v>
      </c>
      <c r="P1197" s="25" t="s">
        <v>78</v>
      </c>
      <c r="Q1197" s="29">
        <v>0</v>
      </c>
    </row>
    <row r="1198" spans="1:17" ht="39">
      <c r="A1198" s="25" t="s">
        <v>1545</v>
      </c>
      <c r="B1198" s="26" t="s">
        <v>90</v>
      </c>
      <c r="C1198" s="27" t="s">
        <v>929</v>
      </c>
      <c r="D1198" s="27" t="s">
        <v>930</v>
      </c>
      <c r="E1198" s="27" t="s">
        <v>2822</v>
      </c>
      <c r="F1198" s="27" t="s">
        <v>2823</v>
      </c>
      <c r="G1198" s="27" t="s">
        <v>1030</v>
      </c>
      <c r="H1198" s="27" t="s">
        <v>71</v>
      </c>
      <c r="I1198" s="26">
        <v>5</v>
      </c>
      <c r="J1198" s="28">
        <v>28571.42</v>
      </c>
      <c r="K1198" s="28">
        <f t="shared" ref="K1198" si="1070">I1198*J1198</f>
        <v>142857.09999999998</v>
      </c>
      <c r="L1198" s="28">
        <f t="shared" ref="L1198" si="1071">K1198</f>
        <v>142857.09999999998</v>
      </c>
      <c r="M1198" s="26"/>
      <c r="N1198" s="26"/>
      <c r="O1198" s="26" t="s">
        <v>46</v>
      </c>
      <c r="P1198" s="25">
        <v>271010000</v>
      </c>
      <c r="Q1198" s="29">
        <v>0</v>
      </c>
    </row>
    <row r="1199" spans="1:17" ht="39">
      <c r="A1199" s="25" t="s">
        <v>1545</v>
      </c>
      <c r="B1199" s="26" t="s">
        <v>90</v>
      </c>
      <c r="C1199" s="27" t="s">
        <v>929</v>
      </c>
      <c r="D1199" s="27" t="s">
        <v>930</v>
      </c>
      <c r="E1199" s="27" t="s">
        <v>2824</v>
      </c>
      <c r="F1199" s="27" t="s">
        <v>2825</v>
      </c>
      <c r="G1199" s="27" t="s">
        <v>1030</v>
      </c>
      <c r="H1199" s="27" t="s">
        <v>71</v>
      </c>
      <c r="I1199" s="26">
        <v>5</v>
      </c>
      <c r="J1199" s="28">
        <v>28571.42</v>
      </c>
      <c r="K1199" s="28">
        <f t="shared" ref="K1199" si="1072">I1199*J1199</f>
        <v>142857.09999999998</v>
      </c>
      <c r="L1199" s="28">
        <f t="shared" ref="L1199" si="1073">K1199</f>
        <v>142857.09999999998</v>
      </c>
      <c r="M1199" s="26"/>
      <c r="N1199" s="26"/>
      <c r="O1199" s="26" t="s">
        <v>46</v>
      </c>
      <c r="P1199" s="25">
        <v>431010000</v>
      </c>
      <c r="Q1199" s="29">
        <v>0</v>
      </c>
    </row>
    <row r="1200" spans="1:17" ht="39">
      <c r="A1200" s="25" t="s">
        <v>1545</v>
      </c>
      <c r="B1200" s="26" t="s">
        <v>90</v>
      </c>
      <c r="C1200" s="27" t="s">
        <v>929</v>
      </c>
      <c r="D1200" s="27" t="s">
        <v>930</v>
      </c>
      <c r="E1200" s="27" t="s">
        <v>2475</v>
      </c>
      <c r="F1200" s="27" t="s">
        <v>969</v>
      </c>
      <c r="G1200" s="27" t="s">
        <v>1030</v>
      </c>
      <c r="H1200" s="27" t="s">
        <v>71</v>
      </c>
      <c r="I1200" s="26">
        <v>8</v>
      </c>
      <c r="J1200" s="28">
        <v>28571.42</v>
      </c>
      <c r="K1200" s="28">
        <f t="shared" ref="K1200" si="1074">I1200*J1200</f>
        <v>228571.36</v>
      </c>
      <c r="L1200" s="28">
        <f t="shared" ref="L1200" si="1075">K1200</f>
        <v>228571.36</v>
      </c>
      <c r="M1200" s="26"/>
      <c r="N1200" s="26"/>
      <c r="O1200" s="26" t="s">
        <v>46</v>
      </c>
      <c r="P1200" s="25" t="s">
        <v>84</v>
      </c>
      <c r="Q1200" s="29">
        <v>0</v>
      </c>
    </row>
    <row r="1201" spans="1:17" ht="39">
      <c r="A1201" s="25" t="s">
        <v>1545</v>
      </c>
      <c r="B1201" s="26" t="s">
        <v>90</v>
      </c>
      <c r="C1201" s="27" t="s">
        <v>929</v>
      </c>
      <c r="D1201" s="27" t="s">
        <v>930</v>
      </c>
      <c r="E1201" s="27" t="s">
        <v>2476</v>
      </c>
      <c r="F1201" s="27" t="s">
        <v>970</v>
      </c>
      <c r="G1201" s="27" t="s">
        <v>1030</v>
      </c>
      <c r="H1201" s="27" t="s">
        <v>71</v>
      </c>
      <c r="I1201" s="26">
        <v>10</v>
      </c>
      <c r="J1201" s="28">
        <v>28571.42</v>
      </c>
      <c r="K1201" s="28">
        <f t="shared" ref="K1201" si="1076">I1201*J1201</f>
        <v>285714.19999999995</v>
      </c>
      <c r="L1201" s="28">
        <f t="shared" ref="L1201" si="1077">K1201</f>
        <v>285714.19999999995</v>
      </c>
      <c r="M1201" s="26"/>
      <c r="N1201" s="26"/>
      <c r="O1201" s="26" t="s">
        <v>46</v>
      </c>
      <c r="P1201" s="25" t="s">
        <v>87</v>
      </c>
      <c r="Q1201" s="29">
        <v>0</v>
      </c>
    </row>
    <row r="1202" spans="1:17" ht="39">
      <c r="A1202" s="25" t="s">
        <v>1545</v>
      </c>
      <c r="B1202" s="26" t="s">
        <v>90</v>
      </c>
      <c r="C1202" s="27" t="s">
        <v>929</v>
      </c>
      <c r="D1202" s="27" t="s">
        <v>930</v>
      </c>
      <c r="E1202" s="27" t="s">
        <v>2826</v>
      </c>
      <c r="F1202" s="27" t="s">
        <v>2827</v>
      </c>
      <c r="G1202" s="27" t="s">
        <v>1030</v>
      </c>
      <c r="H1202" s="27" t="s">
        <v>71</v>
      </c>
      <c r="I1202" s="26">
        <v>1</v>
      </c>
      <c r="J1202" s="28">
        <v>107144.64</v>
      </c>
      <c r="K1202" s="28">
        <f t="shared" ref="K1202" si="1078">I1202*J1202</f>
        <v>107144.64</v>
      </c>
      <c r="L1202" s="28">
        <f t="shared" ref="L1202" si="1079">K1202</f>
        <v>107144.64</v>
      </c>
      <c r="M1202" s="26"/>
      <c r="N1202" s="26"/>
      <c r="O1202" s="26" t="s">
        <v>46</v>
      </c>
      <c r="P1202" s="44" t="s">
        <v>74</v>
      </c>
      <c r="Q1202" s="29">
        <v>0</v>
      </c>
    </row>
    <row r="1203" spans="1:17" ht="39">
      <c r="A1203" s="25" t="s">
        <v>1545</v>
      </c>
      <c r="B1203" s="26" t="s">
        <v>90</v>
      </c>
      <c r="C1203" s="27" t="s">
        <v>929</v>
      </c>
      <c r="D1203" s="27" t="s">
        <v>930</v>
      </c>
      <c r="E1203" s="27" t="s">
        <v>2828</v>
      </c>
      <c r="F1203" s="27" t="s">
        <v>2829</v>
      </c>
      <c r="G1203" s="27" t="s">
        <v>1030</v>
      </c>
      <c r="H1203" s="27" t="s">
        <v>71</v>
      </c>
      <c r="I1203" s="26">
        <v>1</v>
      </c>
      <c r="J1203" s="28">
        <v>107144.64</v>
      </c>
      <c r="K1203" s="28">
        <f t="shared" ref="K1203" si="1080">I1203*J1203</f>
        <v>107144.64</v>
      </c>
      <c r="L1203" s="28">
        <f t="shared" ref="L1203" si="1081">K1203</f>
        <v>107144.64</v>
      </c>
      <c r="M1203" s="26"/>
      <c r="N1203" s="26"/>
      <c r="O1203" s="26" t="s">
        <v>46</v>
      </c>
      <c r="P1203" s="44" t="s">
        <v>76</v>
      </c>
      <c r="Q1203" s="29">
        <v>0</v>
      </c>
    </row>
    <row r="1204" spans="1:17" ht="39">
      <c r="A1204" s="25" t="s">
        <v>1545</v>
      </c>
      <c r="B1204" s="26" t="s">
        <v>90</v>
      </c>
      <c r="C1204" s="27" t="s">
        <v>929</v>
      </c>
      <c r="D1204" s="27" t="s">
        <v>930</v>
      </c>
      <c r="E1204" s="27" t="s">
        <v>2830</v>
      </c>
      <c r="F1204" s="27" t="s">
        <v>2831</v>
      </c>
      <c r="G1204" s="27" t="s">
        <v>1030</v>
      </c>
      <c r="H1204" s="27" t="s">
        <v>71</v>
      </c>
      <c r="I1204" s="26">
        <v>1</v>
      </c>
      <c r="J1204" s="28">
        <v>107144.64</v>
      </c>
      <c r="K1204" s="28">
        <f t="shared" ref="K1204" si="1082">I1204*J1204</f>
        <v>107144.64</v>
      </c>
      <c r="L1204" s="28">
        <f t="shared" ref="L1204" si="1083">K1204</f>
        <v>107144.64</v>
      </c>
      <c r="M1204" s="26"/>
      <c r="N1204" s="26"/>
      <c r="O1204" s="26" t="s">
        <v>46</v>
      </c>
      <c r="P1204" s="44" t="s">
        <v>224</v>
      </c>
      <c r="Q1204" s="29">
        <v>0</v>
      </c>
    </row>
    <row r="1205" spans="1:17" ht="39">
      <c r="A1205" s="25" t="s">
        <v>1545</v>
      </c>
      <c r="B1205" s="26" t="s">
        <v>90</v>
      </c>
      <c r="C1205" s="27" t="s">
        <v>929</v>
      </c>
      <c r="D1205" s="27" t="s">
        <v>930</v>
      </c>
      <c r="E1205" s="27" t="s">
        <v>2832</v>
      </c>
      <c r="F1205" s="27" t="s">
        <v>2833</v>
      </c>
      <c r="G1205" s="27" t="s">
        <v>1030</v>
      </c>
      <c r="H1205" s="27" t="s">
        <v>71</v>
      </c>
      <c r="I1205" s="26">
        <v>1</v>
      </c>
      <c r="J1205" s="28">
        <v>107144.64</v>
      </c>
      <c r="K1205" s="28">
        <f t="shared" ref="K1205" si="1084">I1205*J1205</f>
        <v>107144.64</v>
      </c>
      <c r="L1205" s="28">
        <f t="shared" ref="L1205" si="1085">K1205</f>
        <v>107144.64</v>
      </c>
      <c r="M1205" s="26"/>
      <c r="N1205" s="26"/>
      <c r="O1205" s="26" t="s">
        <v>46</v>
      </c>
      <c r="P1205" s="44" t="s">
        <v>78</v>
      </c>
      <c r="Q1205" s="29">
        <v>0</v>
      </c>
    </row>
    <row r="1206" spans="1:17" ht="39">
      <c r="A1206" s="25" t="s">
        <v>1545</v>
      </c>
      <c r="B1206" s="26" t="s">
        <v>90</v>
      </c>
      <c r="C1206" s="27" t="s">
        <v>929</v>
      </c>
      <c r="D1206" s="27" t="s">
        <v>930</v>
      </c>
      <c r="E1206" s="27" t="s">
        <v>2834</v>
      </c>
      <c r="F1206" s="27" t="s">
        <v>2835</v>
      </c>
      <c r="G1206" s="27" t="s">
        <v>1030</v>
      </c>
      <c r="H1206" s="27" t="s">
        <v>71</v>
      </c>
      <c r="I1206" s="26">
        <v>1</v>
      </c>
      <c r="J1206" s="28">
        <v>107144.64</v>
      </c>
      <c r="K1206" s="28">
        <f t="shared" ref="K1206" si="1086">I1206*J1206</f>
        <v>107144.64</v>
      </c>
      <c r="L1206" s="28">
        <f t="shared" ref="L1206" si="1087">K1206</f>
        <v>107144.64</v>
      </c>
      <c r="M1206" s="26"/>
      <c r="N1206" s="26"/>
      <c r="O1206" s="26" t="s">
        <v>46</v>
      </c>
      <c r="P1206" s="44" t="s">
        <v>85</v>
      </c>
      <c r="Q1206" s="29">
        <v>0</v>
      </c>
    </row>
    <row r="1207" spans="1:17" ht="39">
      <c r="A1207" s="25" t="s">
        <v>1545</v>
      </c>
      <c r="B1207" s="26" t="s">
        <v>90</v>
      </c>
      <c r="C1207" s="27" t="s">
        <v>929</v>
      </c>
      <c r="D1207" s="27" t="s">
        <v>930</v>
      </c>
      <c r="E1207" s="27" t="s">
        <v>2960</v>
      </c>
      <c r="F1207" s="27" t="s">
        <v>2961</v>
      </c>
      <c r="G1207" s="27" t="s">
        <v>1030</v>
      </c>
      <c r="H1207" s="27" t="s">
        <v>71</v>
      </c>
      <c r="I1207" s="26">
        <v>1</v>
      </c>
      <c r="J1207" s="28">
        <v>174776.78</v>
      </c>
      <c r="K1207" s="28">
        <f>I1207*J1207</f>
        <v>174776.78</v>
      </c>
      <c r="L1207" s="28">
        <f>K1207</f>
        <v>174776.78</v>
      </c>
      <c r="M1207" s="26"/>
      <c r="N1207" s="26"/>
      <c r="O1207" s="26" t="s">
        <v>46</v>
      </c>
      <c r="P1207" s="29" t="s">
        <v>78</v>
      </c>
      <c r="Q1207" s="29">
        <v>0</v>
      </c>
    </row>
    <row r="1208" spans="1:17" ht="39">
      <c r="A1208" s="25" t="s">
        <v>1545</v>
      </c>
      <c r="B1208" s="26" t="s">
        <v>90</v>
      </c>
      <c r="C1208" s="27" t="s">
        <v>931</v>
      </c>
      <c r="D1208" s="27" t="s">
        <v>931</v>
      </c>
      <c r="E1208" s="27" t="s">
        <v>2478</v>
      </c>
      <c r="F1208" s="27" t="s">
        <v>971</v>
      </c>
      <c r="G1208" s="27" t="s">
        <v>1030</v>
      </c>
      <c r="H1208" s="27" t="s">
        <v>71</v>
      </c>
      <c r="I1208" s="26">
        <v>35</v>
      </c>
      <c r="J1208" s="28">
        <v>10607.14</v>
      </c>
      <c r="K1208" s="28">
        <f t="shared" ref="K1208" si="1088">I1208*J1208</f>
        <v>371249.89999999997</v>
      </c>
      <c r="L1208" s="28">
        <f t="shared" ref="L1208" si="1089">K1208</f>
        <v>371249.89999999997</v>
      </c>
      <c r="M1208" s="26"/>
      <c r="N1208" s="26"/>
      <c r="O1208" s="26" t="s">
        <v>46</v>
      </c>
      <c r="P1208" s="29" t="s">
        <v>224</v>
      </c>
      <c r="Q1208" s="29">
        <v>0</v>
      </c>
    </row>
    <row r="1209" spans="1:17" ht="39">
      <c r="A1209" s="25" t="s">
        <v>1545</v>
      </c>
      <c r="B1209" s="26" t="s">
        <v>90</v>
      </c>
      <c r="C1209" s="27" t="s">
        <v>931</v>
      </c>
      <c r="D1209" s="27" t="s">
        <v>931</v>
      </c>
      <c r="E1209" s="27" t="s">
        <v>2838</v>
      </c>
      <c r="F1209" s="27" t="s">
        <v>2839</v>
      </c>
      <c r="G1209" s="27" t="s">
        <v>1030</v>
      </c>
      <c r="H1209" s="27" t="s">
        <v>71</v>
      </c>
      <c r="I1209" s="26">
        <v>9</v>
      </c>
      <c r="J1209" s="28">
        <v>10607.14</v>
      </c>
      <c r="K1209" s="28">
        <f>I1209*J1209</f>
        <v>95464.26</v>
      </c>
      <c r="L1209" s="28">
        <f t="shared" ref="L1209" si="1090">K1209</f>
        <v>95464.26</v>
      </c>
      <c r="M1209" s="26"/>
      <c r="N1209" s="26"/>
      <c r="O1209" s="26" t="s">
        <v>46</v>
      </c>
      <c r="P1209" s="29" t="s">
        <v>88</v>
      </c>
      <c r="Q1209" s="29">
        <v>0</v>
      </c>
    </row>
    <row r="1210" spans="1:17" ht="39">
      <c r="A1210" s="25" t="s">
        <v>1545</v>
      </c>
      <c r="B1210" s="26" t="s">
        <v>90</v>
      </c>
      <c r="C1210" s="27" t="s">
        <v>931</v>
      </c>
      <c r="D1210" s="27" t="s">
        <v>931</v>
      </c>
      <c r="E1210" s="27" t="s">
        <v>2479</v>
      </c>
      <c r="F1210" s="27" t="s">
        <v>972</v>
      </c>
      <c r="G1210" s="27" t="s">
        <v>1030</v>
      </c>
      <c r="H1210" s="27" t="s">
        <v>71</v>
      </c>
      <c r="I1210" s="26">
        <v>17</v>
      </c>
      <c r="J1210" s="28">
        <v>10607.14</v>
      </c>
      <c r="K1210" s="28">
        <f t="shared" ref="K1210" si="1091">I1210*J1210</f>
        <v>180321.38</v>
      </c>
      <c r="L1210" s="28">
        <f t="shared" ref="L1210" si="1092">K1210</f>
        <v>180321.38</v>
      </c>
      <c r="M1210" s="26"/>
      <c r="N1210" s="26"/>
      <c r="O1210" s="26" t="s">
        <v>46</v>
      </c>
      <c r="P1210" s="29" t="s">
        <v>74</v>
      </c>
      <c r="Q1210" s="29">
        <v>0</v>
      </c>
    </row>
    <row r="1211" spans="1:17" ht="39">
      <c r="A1211" s="25" t="s">
        <v>1545</v>
      </c>
      <c r="B1211" s="26" t="s">
        <v>90</v>
      </c>
      <c r="C1211" s="27" t="s">
        <v>931</v>
      </c>
      <c r="D1211" s="27" t="s">
        <v>931</v>
      </c>
      <c r="E1211" s="27" t="s">
        <v>2836</v>
      </c>
      <c r="F1211" s="27" t="s">
        <v>2837</v>
      </c>
      <c r="G1211" s="27" t="s">
        <v>1030</v>
      </c>
      <c r="H1211" s="27" t="s">
        <v>71</v>
      </c>
      <c r="I1211" s="26">
        <v>6</v>
      </c>
      <c r="J1211" s="28">
        <v>10607.14</v>
      </c>
      <c r="K1211" s="28">
        <f>I1211*J1211</f>
        <v>63642.84</v>
      </c>
      <c r="L1211" s="28">
        <f t="shared" ref="L1211" si="1093">K1211</f>
        <v>63642.84</v>
      </c>
      <c r="M1211" s="26"/>
      <c r="N1211" s="26"/>
      <c r="O1211" s="26" t="s">
        <v>46</v>
      </c>
      <c r="P1211" s="29" t="s">
        <v>76</v>
      </c>
      <c r="Q1211" s="29">
        <v>0</v>
      </c>
    </row>
    <row r="1212" spans="1:17" ht="39">
      <c r="A1212" s="25" t="s">
        <v>1545</v>
      </c>
      <c r="B1212" s="26" t="s">
        <v>90</v>
      </c>
      <c r="C1212" s="27" t="s">
        <v>931</v>
      </c>
      <c r="D1212" s="27" t="s">
        <v>931</v>
      </c>
      <c r="E1212" s="27" t="s">
        <v>2480</v>
      </c>
      <c r="F1212" s="27" t="s">
        <v>973</v>
      </c>
      <c r="G1212" s="27" t="s">
        <v>1030</v>
      </c>
      <c r="H1212" s="27" t="s">
        <v>71</v>
      </c>
      <c r="I1212" s="26">
        <v>3</v>
      </c>
      <c r="J1212" s="28">
        <v>10607.14</v>
      </c>
      <c r="K1212" s="28">
        <f t="shared" ref="K1212" si="1094">I1212*J1212</f>
        <v>31821.42</v>
      </c>
      <c r="L1212" s="28">
        <f t="shared" ref="L1212" si="1095">K1212</f>
        <v>31821.42</v>
      </c>
      <c r="M1212" s="26"/>
      <c r="N1212" s="26"/>
      <c r="O1212" s="26" t="s">
        <v>46</v>
      </c>
      <c r="P1212" s="29" t="s">
        <v>75</v>
      </c>
      <c r="Q1212" s="29">
        <v>0</v>
      </c>
    </row>
    <row r="1213" spans="1:17" ht="39">
      <c r="A1213" s="25" t="s">
        <v>1545</v>
      </c>
      <c r="B1213" s="26" t="s">
        <v>90</v>
      </c>
      <c r="C1213" s="27" t="s">
        <v>931</v>
      </c>
      <c r="D1213" s="27" t="s">
        <v>931</v>
      </c>
      <c r="E1213" s="27" t="s">
        <v>2481</v>
      </c>
      <c r="F1213" s="27" t="s">
        <v>974</v>
      </c>
      <c r="G1213" s="27" t="s">
        <v>1030</v>
      </c>
      <c r="H1213" s="27" t="s">
        <v>71</v>
      </c>
      <c r="I1213" s="26">
        <v>10</v>
      </c>
      <c r="J1213" s="28">
        <v>10607.14</v>
      </c>
      <c r="K1213" s="28">
        <f t="shared" ref="K1213" si="1096">I1213*J1213</f>
        <v>106071.4</v>
      </c>
      <c r="L1213" s="28">
        <f t="shared" ref="L1213" si="1097">K1213</f>
        <v>106071.4</v>
      </c>
      <c r="M1213" s="26"/>
      <c r="N1213" s="26"/>
      <c r="O1213" s="26" t="s">
        <v>46</v>
      </c>
      <c r="P1213" s="29" t="s">
        <v>77</v>
      </c>
      <c r="Q1213" s="29">
        <v>0</v>
      </c>
    </row>
    <row r="1214" spans="1:17" ht="39">
      <c r="A1214" s="25" t="s">
        <v>1545</v>
      </c>
      <c r="B1214" s="26" t="s">
        <v>90</v>
      </c>
      <c r="C1214" s="27" t="s">
        <v>931</v>
      </c>
      <c r="D1214" s="27" t="s">
        <v>931</v>
      </c>
      <c r="E1214" s="27" t="s">
        <v>2482</v>
      </c>
      <c r="F1214" s="27" t="s">
        <v>975</v>
      </c>
      <c r="G1214" s="27" t="s">
        <v>1030</v>
      </c>
      <c r="H1214" s="27" t="s">
        <v>71</v>
      </c>
      <c r="I1214" s="26">
        <v>2</v>
      </c>
      <c r="J1214" s="28">
        <v>10607.14</v>
      </c>
      <c r="K1214" s="28">
        <f t="shared" ref="K1214" si="1098">I1214*J1214</f>
        <v>21214.28</v>
      </c>
      <c r="L1214" s="28">
        <f t="shared" ref="L1214" si="1099">K1214</f>
        <v>21214.28</v>
      </c>
      <c r="M1214" s="26"/>
      <c r="N1214" s="26"/>
      <c r="O1214" s="26" t="s">
        <v>46</v>
      </c>
      <c r="P1214" s="29" t="s">
        <v>78</v>
      </c>
      <c r="Q1214" s="29">
        <v>0</v>
      </c>
    </row>
    <row r="1215" spans="1:17" ht="39">
      <c r="A1215" s="25" t="s">
        <v>1545</v>
      </c>
      <c r="B1215" s="26" t="s">
        <v>90</v>
      </c>
      <c r="C1215" s="27" t="s">
        <v>931</v>
      </c>
      <c r="D1215" s="27" t="s">
        <v>931</v>
      </c>
      <c r="E1215" s="27" t="s">
        <v>2483</v>
      </c>
      <c r="F1215" s="27" t="s">
        <v>976</v>
      </c>
      <c r="G1215" s="27" t="s">
        <v>1030</v>
      </c>
      <c r="H1215" s="27" t="s">
        <v>71</v>
      </c>
      <c r="I1215" s="26">
        <v>10</v>
      </c>
      <c r="J1215" s="28">
        <v>10607.14</v>
      </c>
      <c r="K1215" s="28">
        <f t="shared" ref="K1215" si="1100">I1215*J1215</f>
        <v>106071.4</v>
      </c>
      <c r="L1215" s="28">
        <f t="shared" ref="L1215" si="1101">K1215</f>
        <v>106071.4</v>
      </c>
      <c r="M1215" s="26"/>
      <c r="N1215" s="26"/>
      <c r="O1215" s="26" t="s">
        <v>46</v>
      </c>
      <c r="P1215" s="29" t="s">
        <v>80</v>
      </c>
      <c r="Q1215" s="29">
        <v>0</v>
      </c>
    </row>
    <row r="1216" spans="1:17" ht="39">
      <c r="A1216" s="25" t="s">
        <v>1545</v>
      </c>
      <c r="B1216" s="26" t="s">
        <v>90</v>
      </c>
      <c r="C1216" s="27" t="s">
        <v>931</v>
      </c>
      <c r="D1216" s="27" t="s">
        <v>931</v>
      </c>
      <c r="E1216" s="27" t="s">
        <v>2484</v>
      </c>
      <c r="F1216" s="27" t="s">
        <v>977</v>
      </c>
      <c r="G1216" s="27" t="s">
        <v>1030</v>
      </c>
      <c r="H1216" s="27" t="s">
        <v>71</v>
      </c>
      <c r="I1216" s="26">
        <v>38</v>
      </c>
      <c r="J1216" s="28">
        <v>10607.14</v>
      </c>
      <c r="K1216" s="28">
        <f t="shared" ref="K1216" si="1102">I1216*J1216</f>
        <v>403071.31999999995</v>
      </c>
      <c r="L1216" s="28">
        <f t="shared" ref="L1216" si="1103">K1216</f>
        <v>403071.31999999995</v>
      </c>
      <c r="M1216" s="26"/>
      <c r="N1216" s="26"/>
      <c r="O1216" s="26" t="s">
        <v>46</v>
      </c>
      <c r="P1216" s="29" t="s">
        <v>82</v>
      </c>
      <c r="Q1216" s="29">
        <v>0</v>
      </c>
    </row>
    <row r="1217" spans="1:17" ht="39">
      <c r="A1217" s="25" t="s">
        <v>1545</v>
      </c>
      <c r="B1217" s="26" t="s">
        <v>90</v>
      </c>
      <c r="C1217" s="27" t="s">
        <v>931</v>
      </c>
      <c r="D1217" s="27" t="s">
        <v>931</v>
      </c>
      <c r="E1217" s="27" t="s">
        <v>2485</v>
      </c>
      <c r="F1217" s="27" t="s">
        <v>978</v>
      </c>
      <c r="G1217" s="27" t="s">
        <v>1030</v>
      </c>
      <c r="H1217" s="27" t="s">
        <v>71</v>
      </c>
      <c r="I1217" s="26">
        <v>6</v>
      </c>
      <c r="J1217" s="28">
        <v>10607.14</v>
      </c>
      <c r="K1217" s="28">
        <f t="shared" ref="K1217" si="1104">I1217*J1217</f>
        <v>63642.84</v>
      </c>
      <c r="L1217" s="28">
        <f t="shared" ref="L1217" si="1105">K1217</f>
        <v>63642.84</v>
      </c>
      <c r="M1217" s="26"/>
      <c r="N1217" s="26"/>
      <c r="O1217" s="26" t="s">
        <v>46</v>
      </c>
      <c r="P1217" s="29" t="s">
        <v>84</v>
      </c>
      <c r="Q1217" s="29">
        <v>0</v>
      </c>
    </row>
    <row r="1218" spans="1:17" ht="39">
      <c r="A1218" s="25" t="s">
        <v>1545</v>
      </c>
      <c r="B1218" s="26" t="s">
        <v>90</v>
      </c>
      <c r="C1218" s="27" t="s">
        <v>931</v>
      </c>
      <c r="D1218" s="27" t="s">
        <v>931</v>
      </c>
      <c r="E1218" s="27" t="s">
        <v>2840</v>
      </c>
      <c r="F1218" s="27" t="s">
        <v>2841</v>
      </c>
      <c r="G1218" s="27" t="s">
        <v>1030</v>
      </c>
      <c r="H1218" s="27" t="s">
        <v>71</v>
      </c>
      <c r="I1218" s="26">
        <v>11</v>
      </c>
      <c r="J1218" s="28">
        <v>10607.14</v>
      </c>
      <c r="K1218" s="28">
        <f>I1218*J1218</f>
        <v>116678.54</v>
      </c>
      <c r="L1218" s="28">
        <f t="shared" ref="L1218" si="1106">K1218</f>
        <v>116678.54</v>
      </c>
      <c r="M1218" s="26"/>
      <c r="N1218" s="26"/>
      <c r="O1218" s="26" t="s">
        <v>46</v>
      </c>
      <c r="P1218" s="29" t="s">
        <v>3555</v>
      </c>
      <c r="Q1218" s="29">
        <v>0</v>
      </c>
    </row>
    <row r="1219" spans="1:17" ht="39">
      <c r="A1219" s="25" t="s">
        <v>1545</v>
      </c>
      <c r="B1219" s="26" t="s">
        <v>90</v>
      </c>
      <c r="C1219" s="27" t="s">
        <v>931</v>
      </c>
      <c r="D1219" s="27" t="s">
        <v>931</v>
      </c>
      <c r="E1219" s="27" t="s">
        <v>2486</v>
      </c>
      <c r="F1219" s="27" t="s">
        <v>979</v>
      </c>
      <c r="G1219" s="27" t="s">
        <v>1030</v>
      </c>
      <c r="H1219" s="27" t="s">
        <v>71</v>
      </c>
      <c r="I1219" s="26">
        <v>20</v>
      </c>
      <c r="J1219" s="28">
        <v>10607.14</v>
      </c>
      <c r="K1219" s="28">
        <f t="shared" ref="K1219" si="1107">I1219*J1219</f>
        <v>212142.8</v>
      </c>
      <c r="L1219" s="28">
        <f t="shared" ref="L1219" si="1108">K1219</f>
        <v>212142.8</v>
      </c>
      <c r="M1219" s="26"/>
      <c r="N1219" s="26"/>
      <c r="O1219" s="26" t="s">
        <v>46</v>
      </c>
      <c r="P1219" s="29" t="s">
        <v>87</v>
      </c>
      <c r="Q1219" s="29">
        <v>0</v>
      </c>
    </row>
    <row r="1220" spans="1:17" ht="39">
      <c r="A1220" s="25" t="s">
        <v>1545</v>
      </c>
      <c r="B1220" s="26" t="s">
        <v>90</v>
      </c>
      <c r="C1220" s="27" t="s">
        <v>932</v>
      </c>
      <c r="D1220" s="27" t="s">
        <v>933</v>
      </c>
      <c r="E1220" s="27" t="s">
        <v>2487</v>
      </c>
      <c r="F1220" s="27" t="s">
        <v>980</v>
      </c>
      <c r="G1220" s="27" t="s">
        <v>1030</v>
      </c>
      <c r="H1220" s="27" t="s">
        <v>71</v>
      </c>
      <c r="I1220" s="26">
        <v>70</v>
      </c>
      <c r="J1220" s="28">
        <v>6000</v>
      </c>
      <c r="K1220" s="28">
        <f t="shared" ref="K1220" si="1109">I1220*J1220</f>
        <v>420000</v>
      </c>
      <c r="L1220" s="28">
        <f t="shared" ref="L1220" si="1110">K1220</f>
        <v>420000</v>
      </c>
      <c r="M1220" s="26"/>
      <c r="N1220" s="26"/>
      <c r="O1220" s="26" t="s">
        <v>46</v>
      </c>
      <c r="P1220" s="29" t="s">
        <v>224</v>
      </c>
      <c r="Q1220" s="29">
        <v>0</v>
      </c>
    </row>
    <row r="1221" spans="1:17" ht="39">
      <c r="A1221" s="25" t="s">
        <v>1545</v>
      </c>
      <c r="B1221" s="26" t="s">
        <v>90</v>
      </c>
      <c r="C1221" s="27" t="s">
        <v>932</v>
      </c>
      <c r="D1221" s="27" t="s">
        <v>933</v>
      </c>
      <c r="E1221" s="27" t="s">
        <v>2842</v>
      </c>
      <c r="F1221" s="27" t="s">
        <v>2843</v>
      </c>
      <c r="G1221" s="27" t="s">
        <v>1030</v>
      </c>
      <c r="H1221" s="27" t="s">
        <v>71</v>
      </c>
      <c r="I1221" s="26">
        <v>21</v>
      </c>
      <c r="J1221" s="28">
        <v>6000</v>
      </c>
      <c r="K1221" s="28">
        <f>I1221*J1221</f>
        <v>126000</v>
      </c>
      <c r="L1221" s="28">
        <f t="shared" ref="L1221" si="1111">K1221</f>
        <v>126000</v>
      </c>
      <c r="M1221" s="26"/>
      <c r="N1221" s="26"/>
      <c r="O1221" s="26" t="s">
        <v>46</v>
      </c>
      <c r="P1221" s="29" t="s">
        <v>76</v>
      </c>
      <c r="Q1221" s="29">
        <v>0</v>
      </c>
    </row>
    <row r="1222" spans="1:17" ht="39">
      <c r="A1222" s="25" t="s">
        <v>1545</v>
      </c>
      <c r="B1222" s="26" t="s">
        <v>90</v>
      </c>
      <c r="C1222" s="27" t="s">
        <v>932</v>
      </c>
      <c r="D1222" s="27" t="s">
        <v>933</v>
      </c>
      <c r="E1222" s="27" t="s">
        <v>2844</v>
      </c>
      <c r="F1222" s="27" t="s">
        <v>2845</v>
      </c>
      <c r="G1222" s="27" t="s">
        <v>1030</v>
      </c>
      <c r="H1222" s="27" t="s">
        <v>71</v>
      </c>
      <c r="I1222" s="26">
        <v>6</v>
      </c>
      <c r="J1222" s="28">
        <v>6000</v>
      </c>
      <c r="K1222" s="28">
        <f>I1222*J1222</f>
        <v>36000</v>
      </c>
      <c r="L1222" s="28">
        <f t="shared" ref="L1222" si="1112">K1222</f>
        <v>36000</v>
      </c>
      <c r="M1222" s="26"/>
      <c r="N1222" s="26"/>
      <c r="O1222" s="26" t="s">
        <v>46</v>
      </c>
      <c r="P1222" s="29" t="s">
        <v>3555</v>
      </c>
      <c r="Q1222" s="29">
        <v>0</v>
      </c>
    </row>
    <row r="1223" spans="1:17" ht="39">
      <c r="A1223" s="25" t="s">
        <v>1545</v>
      </c>
      <c r="B1223" s="26" t="s">
        <v>90</v>
      </c>
      <c r="C1223" s="27" t="s">
        <v>932</v>
      </c>
      <c r="D1223" s="27" t="s">
        <v>933</v>
      </c>
      <c r="E1223" s="27" t="s">
        <v>2488</v>
      </c>
      <c r="F1223" s="27" t="s">
        <v>981</v>
      </c>
      <c r="G1223" s="27" t="s">
        <v>1030</v>
      </c>
      <c r="H1223" s="27" t="s">
        <v>71</v>
      </c>
      <c r="I1223" s="26">
        <v>5</v>
      </c>
      <c r="J1223" s="28">
        <v>6000</v>
      </c>
      <c r="K1223" s="28">
        <f t="shared" ref="K1223" si="1113">I1223*J1223</f>
        <v>30000</v>
      </c>
      <c r="L1223" s="28">
        <f t="shared" ref="L1223" si="1114">K1223</f>
        <v>30000</v>
      </c>
      <c r="M1223" s="26"/>
      <c r="N1223" s="26"/>
      <c r="O1223" s="26" t="s">
        <v>46</v>
      </c>
      <c r="P1223" s="29" t="s">
        <v>73</v>
      </c>
      <c r="Q1223" s="29">
        <v>0</v>
      </c>
    </row>
    <row r="1224" spans="1:17" ht="39">
      <c r="A1224" s="25" t="s">
        <v>1545</v>
      </c>
      <c r="B1224" s="26" t="s">
        <v>90</v>
      </c>
      <c r="C1224" s="27" t="s">
        <v>131</v>
      </c>
      <c r="D1224" s="27" t="s">
        <v>131</v>
      </c>
      <c r="E1224" s="27" t="s">
        <v>2397</v>
      </c>
      <c r="F1224" s="27" t="s">
        <v>2561</v>
      </c>
      <c r="G1224" s="27" t="s">
        <v>1030</v>
      </c>
      <c r="H1224" s="27" t="s">
        <v>71</v>
      </c>
      <c r="I1224" s="26">
        <v>6</v>
      </c>
      <c r="J1224" s="28">
        <v>28571.42</v>
      </c>
      <c r="K1224" s="28">
        <f t="shared" ref="K1224" si="1115">I1224*J1224</f>
        <v>171428.52</v>
      </c>
      <c r="L1224" s="28">
        <f t="shared" ref="L1224" si="1116">K1224</f>
        <v>171428.52</v>
      </c>
      <c r="M1224" s="26"/>
      <c r="N1224" s="26"/>
      <c r="O1224" s="26" t="s">
        <v>46</v>
      </c>
      <c r="P1224" s="29" t="s">
        <v>224</v>
      </c>
      <c r="Q1224" s="29">
        <v>0</v>
      </c>
    </row>
    <row r="1225" spans="1:17" ht="64.5" customHeight="1">
      <c r="A1225" s="25" t="s">
        <v>1545</v>
      </c>
      <c r="B1225" s="26" t="s">
        <v>90</v>
      </c>
      <c r="C1225" s="27" t="s">
        <v>131</v>
      </c>
      <c r="D1225" s="27" t="s">
        <v>131</v>
      </c>
      <c r="E1225" s="27" t="s">
        <v>2966</v>
      </c>
      <c r="F1225" s="27" t="s">
        <v>2967</v>
      </c>
      <c r="G1225" s="27" t="s">
        <v>1030</v>
      </c>
      <c r="H1225" s="27" t="s">
        <v>71</v>
      </c>
      <c r="I1225" s="26">
        <v>15</v>
      </c>
      <c r="J1225" s="28">
        <v>205357.14</v>
      </c>
      <c r="K1225" s="28">
        <f t="shared" ref="K1225" si="1117">I1225*J1225</f>
        <v>3080357.1</v>
      </c>
      <c r="L1225" s="28">
        <f t="shared" ref="L1225" si="1118">K1225</f>
        <v>3080357.1</v>
      </c>
      <c r="M1225" s="26"/>
      <c r="N1225" s="26"/>
      <c r="O1225" s="26" t="s">
        <v>46</v>
      </c>
      <c r="P1225" s="29">
        <v>751410000</v>
      </c>
      <c r="Q1225" s="29">
        <v>0</v>
      </c>
    </row>
    <row r="1226" spans="1:17" ht="39">
      <c r="A1226" s="25" t="s">
        <v>1545</v>
      </c>
      <c r="B1226" s="26" t="s">
        <v>90</v>
      </c>
      <c r="C1226" s="27" t="s">
        <v>131</v>
      </c>
      <c r="D1226" s="27" t="s">
        <v>131</v>
      </c>
      <c r="E1226" s="27" t="s">
        <v>2968</v>
      </c>
      <c r="F1226" s="27" t="s">
        <v>2969</v>
      </c>
      <c r="G1226" s="27" t="s">
        <v>1030</v>
      </c>
      <c r="H1226" s="27" t="s">
        <v>71</v>
      </c>
      <c r="I1226" s="26">
        <v>30</v>
      </c>
      <c r="J1226" s="28">
        <v>28571.42</v>
      </c>
      <c r="K1226" s="28">
        <f t="shared" ref="K1226" si="1119">I1226*J1226</f>
        <v>857142.6</v>
      </c>
      <c r="L1226" s="28">
        <f t="shared" ref="L1226" si="1120">K1226</f>
        <v>857142.6</v>
      </c>
      <c r="M1226" s="26"/>
      <c r="N1226" s="26"/>
      <c r="O1226" s="26" t="s">
        <v>46</v>
      </c>
      <c r="P1226" s="29">
        <v>751410000</v>
      </c>
      <c r="Q1226" s="29">
        <v>0</v>
      </c>
    </row>
    <row r="1227" spans="1:17" ht="39">
      <c r="A1227" s="25" t="s">
        <v>1545</v>
      </c>
      <c r="B1227" s="26" t="s">
        <v>90</v>
      </c>
      <c r="C1227" s="27" t="s">
        <v>131</v>
      </c>
      <c r="D1227" s="27" t="s">
        <v>131</v>
      </c>
      <c r="E1227" s="27" t="s">
        <v>2970</v>
      </c>
      <c r="F1227" s="27" t="s">
        <v>2971</v>
      </c>
      <c r="G1227" s="27" t="s">
        <v>1030</v>
      </c>
      <c r="H1227" s="27" t="s">
        <v>71</v>
      </c>
      <c r="I1227" s="26">
        <v>34</v>
      </c>
      <c r="J1227" s="28">
        <v>26785.71</v>
      </c>
      <c r="K1227" s="28">
        <f t="shared" ref="K1227" si="1121">I1227*J1227</f>
        <v>910714.14</v>
      </c>
      <c r="L1227" s="28">
        <f t="shared" ref="L1227" si="1122">K1227</f>
        <v>910714.14</v>
      </c>
      <c r="M1227" s="26"/>
      <c r="N1227" s="26"/>
      <c r="O1227" s="26" t="s">
        <v>46</v>
      </c>
      <c r="P1227" s="29">
        <v>751410000</v>
      </c>
      <c r="Q1227" s="29">
        <v>0</v>
      </c>
    </row>
    <row r="1228" spans="1:17" ht="64.5" customHeight="1">
      <c r="A1228" s="25" t="s">
        <v>1545</v>
      </c>
      <c r="B1228" s="26" t="s">
        <v>90</v>
      </c>
      <c r="C1228" s="27" t="s">
        <v>131</v>
      </c>
      <c r="D1228" s="27" t="s">
        <v>131</v>
      </c>
      <c r="E1228" s="27" t="s">
        <v>2966</v>
      </c>
      <c r="F1228" s="27" t="s">
        <v>2967</v>
      </c>
      <c r="G1228" s="27" t="s">
        <v>1030</v>
      </c>
      <c r="H1228" s="27" t="s">
        <v>71</v>
      </c>
      <c r="I1228" s="26">
        <v>10</v>
      </c>
      <c r="J1228" s="28">
        <v>223214.28</v>
      </c>
      <c r="K1228" s="28">
        <f t="shared" ref="K1228" si="1123">I1228*J1228</f>
        <v>2232142.7999999998</v>
      </c>
      <c r="L1228" s="28">
        <f t="shared" ref="L1228" si="1124">K1228</f>
        <v>2232142.7999999998</v>
      </c>
      <c r="M1228" s="26"/>
      <c r="N1228" s="26"/>
      <c r="O1228" s="26" t="s">
        <v>46</v>
      </c>
      <c r="P1228" s="29">
        <v>751410000</v>
      </c>
      <c r="Q1228" s="29">
        <v>0</v>
      </c>
    </row>
    <row r="1229" spans="1:17" ht="39">
      <c r="A1229" s="25" t="s">
        <v>1545</v>
      </c>
      <c r="B1229" s="26" t="s">
        <v>90</v>
      </c>
      <c r="C1229" s="27" t="s">
        <v>131</v>
      </c>
      <c r="D1229" s="27" t="s">
        <v>131</v>
      </c>
      <c r="E1229" s="27" t="s">
        <v>982</v>
      </c>
      <c r="F1229" s="27" t="s">
        <v>983</v>
      </c>
      <c r="G1229" s="27" t="s">
        <v>1030</v>
      </c>
      <c r="H1229" s="27" t="s">
        <v>71</v>
      </c>
      <c r="I1229" s="26">
        <v>2</v>
      </c>
      <c r="J1229" s="28">
        <v>28571.42</v>
      </c>
      <c r="K1229" s="28">
        <f t="shared" ref="K1229" si="1125">I1229*J1229</f>
        <v>57142.84</v>
      </c>
      <c r="L1229" s="28">
        <f t="shared" ref="L1229" si="1126">K1229</f>
        <v>57142.84</v>
      </c>
      <c r="M1229" s="26"/>
      <c r="N1229" s="26"/>
      <c r="O1229" s="26" t="s">
        <v>46</v>
      </c>
      <c r="P1229" s="29" t="s">
        <v>72</v>
      </c>
      <c r="Q1229" s="29">
        <v>0</v>
      </c>
    </row>
    <row r="1230" spans="1:17" ht="39">
      <c r="A1230" s="25" t="s">
        <v>1545</v>
      </c>
      <c r="B1230" s="26" t="s">
        <v>90</v>
      </c>
      <c r="C1230" s="27" t="s">
        <v>131</v>
      </c>
      <c r="D1230" s="27" t="s">
        <v>131</v>
      </c>
      <c r="E1230" s="27" t="s">
        <v>2846</v>
      </c>
      <c r="F1230" s="27" t="s">
        <v>2847</v>
      </c>
      <c r="G1230" s="27" t="s">
        <v>1030</v>
      </c>
      <c r="H1230" s="27" t="s">
        <v>71</v>
      </c>
      <c r="I1230" s="26">
        <v>3</v>
      </c>
      <c r="J1230" s="28">
        <v>28571.42</v>
      </c>
      <c r="K1230" s="28">
        <f>I1230*J1230</f>
        <v>85714.26</v>
      </c>
      <c r="L1230" s="28">
        <f t="shared" ref="L1230" si="1127">K1230</f>
        <v>85714.26</v>
      </c>
      <c r="M1230" s="26"/>
      <c r="N1230" s="26"/>
      <c r="O1230" s="26" t="s">
        <v>46</v>
      </c>
      <c r="P1230" s="29" t="s">
        <v>76</v>
      </c>
      <c r="Q1230" s="29">
        <v>0</v>
      </c>
    </row>
    <row r="1231" spans="1:17" ht="39">
      <c r="A1231" s="25" t="s">
        <v>1545</v>
      </c>
      <c r="B1231" s="26" t="s">
        <v>90</v>
      </c>
      <c r="C1231" s="27" t="s">
        <v>131</v>
      </c>
      <c r="D1231" s="27" t="s">
        <v>131</v>
      </c>
      <c r="E1231" s="27" t="s">
        <v>984</v>
      </c>
      <c r="F1231" s="27" t="s">
        <v>985</v>
      </c>
      <c r="G1231" s="27" t="s">
        <v>1030</v>
      </c>
      <c r="H1231" s="27" t="s">
        <v>71</v>
      </c>
      <c r="I1231" s="26">
        <v>2</v>
      </c>
      <c r="J1231" s="28">
        <v>28571.42</v>
      </c>
      <c r="K1231" s="28">
        <f t="shared" ref="K1231" si="1128">I1231*J1231</f>
        <v>57142.84</v>
      </c>
      <c r="L1231" s="28">
        <f t="shared" ref="L1231" si="1129">K1231</f>
        <v>57142.84</v>
      </c>
      <c r="M1231" s="26"/>
      <c r="N1231" s="26"/>
      <c r="O1231" s="26" t="s">
        <v>46</v>
      </c>
      <c r="P1231" s="44" t="s">
        <v>80</v>
      </c>
      <c r="Q1231" s="29">
        <v>0</v>
      </c>
    </row>
    <row r="1232" spans="1:17" ht="39">
      <c r="A1232" s="25" t="s">
        <v>1545</v>
      </c>
      <c r="B1232" s="26" t="s">
        <v>90</v>
      </c>
      <c r="C1232" s="27" t="s">
        <v>131</v>
      </c>
      <c r="D1232" s="27" t="s">
        <v>131</v>
      </c>
      <c r="E1232" s="27" t="s">
        <v>2848</v>
      </c>
      <c r="F1232" s="27" t="s">
        <v>2849</v>
      </c>
      <c r="G1232" s="27" t="s">
        <v>1030</v>
      </c>
      <c r="H1232" s="27" t="s">
        <v>71</v>
      </c>
      <c r="I1232" s="26">
        <v>2</v>
      </c>
      <c r="J1232" s="28">
        <v>28571.42</v>
      </c>
      <c r="K1232" s="28">
        <f t="shared" ref="K1232" si="1130">I1232*J1232</f>
        <v>57142.84</v>
      </c>
      <c r="L1232" s="28">
        <f t="shared" ref="L1232" si="1131">K1232</f>
        <v>57142.84</v>
      </c>
      <c r="M1232" s="26"/>
      <c r="N1232" s="26"/>
      <c r="O1232" s="26" t="s">
        <v>46</v>
      </c>
      <c r="P1232" s="44" t="s">
        <v>82</v>
      </c>
      <c r="Q1232" s="29">
        <v>0</v>
      </c>
    </row>
    <row r="1233" spans="1:17" ht="39">
      <c r="A1233" s="25" t="s">
        <v>1545</v>
      </c>
      <c r="B1233" s="26" t="s">
        <v>90</v>
      </c>
      <c r="C1233" s="27" t="s">
        <v>131</v>
      </c>
      <c r="D1233" s="27" t="s">
        <v>131</v>
      </c>
      <c r="E1233" s="27" t="s">
        <v>2850</v>
      </c>
      <c r="F1233" s="27" t="s">
        <v>2851</v>
      </c>
      <c r="G1233" s="27" t="s">
        <v>1030</v>
      </c>
      <c r="H1233" s="27" t="s">
        <v>71</v>
      </c>
      <c r="I1233" s="26">
        <v>2</v>
      </c>
      <c r="J1233" s="28">
        <v>28571.42</v>
      </c>
      <c r="K1233" s="28">
        <f t="shared" ref="K1233" si="1132">I1233*J1233</f>
        <v>57142.84</v>
      </c>
      <c r="L1233" s="28">
        <f t="shared" ref="L1233" si="1133">K1233</f>
        <v>57142.84</v>
      </c>
      <c r="M1233" s="26"/>
      <c r="N1233" s="26"/>
      <c r="O1233" s="26" t="s">
        <v>46</v>
      </c>
      <c r="P1233" s="44" t="s">
        <v>85</v>
      </c>
      <c r="Q1233" s="29">
        <v>0</v>
      </c>
    </row>
    <row r="1234" spans="1:17" ht="39">
      <c r="A1234" s="25" t="s">
        <v>1545</v>
      </c>
      <c r="B1234" s="26" t="s">
        <v>90</v>
      </c>
      <c r="C1234" s="27" t="s">
        <v>131</v>
      </c>
      <c r="D1234" s="27" t="s">
        <v>131</v>
      </c>
      <c r="E1234" s="27" t="s">
        <v>2852</v>
      </c>
      <c r="F1234" s="27" t="s">
        <v>2853</v>
      </c>
      <c r="G1234" s="27" t="s">
        <v>1030</v>
      </c>
      <c r="H1234" s="27" t="s">
        <v>71</v>
      </c>
      <c r="I1234" s="26">
        <v>4</v>
      </c>
      <c r="J1234" s="28">
        <v>28571.42</v>
      </c>
      <c r="K1234" s="28">
        <f t="shared" ref="K1234" si="1134">I1234*J1234</f>
        <v>114285.68</v>
      </c>
      <c r="L1234" s="28">
        <f t="shared" ref="L1234" si="1135">K1234</f>
        <v>114285.68</v>
      </c>
      <c r="M1234" s="26"/>
      <c r="N1234" s="26"/>
      <c r="O1234" s="26" t="s">
        <v>46</v>
      </c>
      <c r="P1234" s="44" t="s">
        <v>87</v>
      </c>
      <c r="Q1234" s="29">
        <v>0</v>
      </c>
    </row>
    <row r="1235" spans="1:17" ht="39">
      <c r="A1235" s="33" t="s">
        <v>1545</v>
      </c>
      <c r="B1235" s="34" t="s">
        <v>90</v>
      </c>
      <c r="C1235" s="35" t="s">
        <v>131</v>
      </c>
      <c r="D1235" s="35" t="s">
        <v>131</v>
      </c>
      <c r="E1235" s="35" t="s">
        <v>2856</v>
      </c>
      <c r="F1235" s="35" t="s">
        <v>2857</v>
      </c>
      <c r="G1235" s="35" t="s">
        <v>1030</v>
      </c>
      <c r="H1235" s="35" t="s">
        <v>71</v>
      </c>
      <c r="I1235" s="34">
        <v>3</v>
      </c>
      <c r="J1235" s="38">
        <v>26785.71</v>
      </c>
      <c r="K1235" s="38">
        <f t="shared" ref="K1235" si="1136">I1235*J1235</f>
        <v>80357.13</v>
      </c>
      <c r="L1235" s="38">
        <f t="shared" ref="L1235" si="1137">K1235</f>
        <v>80357.13</v>
      </c>
      <c r="M1235" s="34"/>
      <c r="N1235" s="34"/>
      <c r="O1235" s="34" t="s">
        <v>46</v>
      </c>
      <c r="P1235" s="33">
        <v>591010000</v>
      </c>
      <c r="Q1235" s="36">
        <v>0</v>
      </c>
    </row>
    <row r="1236" spans="1:17" ht="39">
      <c r="A1236" s="33" t="s">
        <v>1545</v>
      </c>
      <c r="B1236" s="34" t="s">
        <v>90</v>
      </c>
      <c r="C1236" s="35" t="s">
        <v>131</v>
      </c>
      <c r="D1236" s="35" t="s">
        <v>131</v>
      </c>
      <c r="E1236" s="35" t="s">
        <v>2858</v>
      </c>
      <c r="F1236" s="35" t="s">
        <v>2859</v>
      </c>
      <c r="G1236" s="35" t="s">
        <v>1030</v>
      </c>
      <c r="H1236" s="35" t="s">
        <v>71</v>
      </c>
      <c r="I1236" s="34">
        <v>4</v>
      </c>
      <c r="J1236" s="38">
        <v>26785.71</v>
      </c>
      <c r="K1236" s="38">
        <f t="shared" ref="K1236" si="1138">I1236*J1236</f>
        <v>107142.84</v>
      </c>
      <c r="L1236" s="38">
        <f t="shared" ref="L1236" si="1139">K1236</f>
        <v>107142.84</v>
      </c>
      <c r="M1236" s="34"/>
      <c r="N1236" s="34"/>
      <c r="O1236" s="34" t="s">
        <v>46</v>
      </c>
      <c r="P1236" s="33">
        <v>511010000</v>
      </c>
      <c r="Q1236" s="36">
        <v>0</v>
      </c>
    </row>
    <row r="1237" spans="1:17" ht="61.5" customHeight="1">
      <c r="A1237" s="25" t="s">
        <v>1545</v>
      </c>
      <c r="B1237" s="26" t="s">
        <v>90</v>
      </c>
      <c r="C1237" s="35" t="s">
        <v>131</v>
      </c>
      <c r="D1237" s="27" t="s">
        <v>131</v>
      </c>
      <c r="E1237" s="35" t="s">
        <v>2860</v>
      </c>
      <c r="F1237" s="35" t="s">
        <v>2861</v>
      </c>
      <c r="G1237" s="27" t="s">
        <v>1030</v>
      </c>
      <c r="H1237" s="27" t="s">
        <v>71</v>
      </c>
      <c r="I1237" s="34">
        <v>1</v>
      </c>
      <c r="J1237" s="38">
        <v>40500</v>
      </c>
      <c r="K1237" s="38">
        <f t="shared" ref="K1237" si="1140">I1237*J1237</f>
        <v>40500</v>
      </c>
      <c r="L1237" s="38">
        <f t="shared" ref="L1237" si="1141">K1237</f>
        <v>40500</v>
      </c>
      <c r="M1237" s="34"/>
      <c r="N1237" s="34"/>
      <c r="O1237" s="26" t="s">
        <v>46</v>
      </c>
      <c r="P1237" s="33">
        <v>111010000</v>
      </c>
      <c r="Q1237" s="36">
        <v>0</v>
      </c>
    </row>
    <row r="1238" spans="1:17" ht="39">
      <c r="A1238" s="33" t="s">
        <v>1545</v>
      </c>
      <c r="B1238" s="34" t="s">
        <v>90</v>
      </c>
      <c r="C1238" s="35" t="s">
        <v>131</v>
      </c>
      <c r="D1238" s="35" t="s">
        <v>131</v>
      </c>
      <c r="E1238" s="35" t="s">
        <v>2398</v>
      </c>
      <c r="F1238" s="35" t="s">
        <v>986</v>
      </c>
      <c r="G1238" s="35" t="s">
        <v>1030</v>
      </c>
      <c r="H1238" s="35" t="s">
        <v>71</v>
      </c>
      <c r="I1238" s="34">
        <v>2</v>
      </c>
      <c r="J1238" s="38">
        <v>26785.71</v>
      </c>
      <c r="K1238" s="38">
        <f t="shared" ref="K1238" si="1142">I1238*J1238</f>
        <v>53571.42</v>
      </c>
      <c r="L1238" s="38">
        <f t="shared" ref="L1238" si="1143">K1238</f>
        <v>53571.42</v>
      </c>
      <c r="M1238" s="34"/>
      <c r="N1238" s="34"/>
      <c r="O1238" s="34" t="s">
        <v>46</v>
      </c>
      <c r="P1238" s="33" t="s">
        <v>72</v>
      </c>
      <c r="Q1238" s="36">
        <v>0</v>
      </c>
    </row>
    <row r="1239" spans="1:17" ht="39">
      <c r="A1239" s="33" t="s">
        <v>1545</v>
      </c>
      <c r="B1239" s="34" t="s">
        <v>90</v>
      </c>
      <c r="C1239" s="35" t="s">
        <v>131</v>
      </c>
      <c r="D1239" s="35" t="s">
        <v>131</v>
      </c>
      <c r="E1239" s="35" t="s">
        <v>2854</v>
      </c>
      <c r="F1239" s="35" t="s">
        <v>2855</v>
      </c>
      <c r="G1239" s="35" t="s">
        <v>1030</v>
      </c>
      <c r="H1239" s="35" t="s">
        <v>71</v>
      </c>
      <c r="I1239" s="34">
        <v>3</v>
      </c>
      <c r="J1239" s="38">
        <v>26785.71</v>
      </c>
      <c r="K1239" s="38">
        <f>I1239*J1239</f>
        <v>80357.13</v>
      </c>
      <c r="L1239" s="38">
        <f>K1239</f>
        <v>80357.13</v>
      </c>
      <c r="M1239" s="34"/>
      <c r="N1239" s="34"/>
      <c r="O1239" s="34" t="s">
        <v>46</v>
      </c>
      <c r="P1239" s="33">
        <v>631010000</v>
      </c>
      <c r="Q1239" s="36">
        <v>0</v>
      </c>
    </row>
    <row r="1240" spans="1:17" ht="39">
      <c r="A1240" s="25" t="s">
        <v>1545</v>
      </c>
      <c r="B1240" s="26" t="s">
        <v>90</v>
      </c>
      <c r="C1240" s="27" t="s">
        <v>131</v>
      </c>
      <c r="D1240" s="27" t="s">
        <v>131</v>
      </c>
      <c r="E1240" s="27" t="s">
        <v>2399</v>
      </c>
      <c r="F1240" s="27" t="s">
        <v>987</v>
      </c>
      <c r="G1240" s="27" t="s">
        <v>1030</v>
      </c>
      <c r="H1240" s="27" t="s">
        <v>71</v>
      </c>
      <c r="I1240" s="26">
        <v>2</v>
      </c>
      <c r="J1240" s="28">
        <v>40500</v>
      </c>
      <c r="K1240" s="28">
        <f t="shared" ref="K1240" si="1144">I1240*J1240</f>
        <v>81000</v>
      </c>
      <c r="L1240" s="28">
        <f t="shared" ref="L1240" si="1145">K1240</f>
        <v>81000</v>
      </c>
      <c r="M1240" s="26"/>
      <c r="N1240" s="26"/>
      <c r="O1240" s="26" t="s">
        <v>46</v>
      </c>
      <c r="P1240" s="25" t="s">
        <v>224</v>
      </c>
      <c r="Q1240" s="29">
        <v>0</v>
      </c>
    </row>
    <row r="1241" spans="1:17" ht="39">
      <c r="A1241" s="25" t="s">
        <v>1545</v>
      </c>
      <c r="B1241" s="26" t="s">
        <v>90</v>
      </c>
      <c r="C1241" s="27" t="s">
        <v>131</v>
      </c>
      <c r="D1241" s="27" t="s">
        <v>131</v>
      </c>
      <c r="E1241" s="27" t="s">
        <v>2864</v>
      </c>
      <c r="F1241" s="27" t="s">
        <v>2865</v>
      </c>
      <c r="G1241" s="27" t="s">
        <v>1030</v>
      </c>
      <c r="H1241" s="27" t="s">
        <v>71</v>
      </c>
      <c r="I1241" s="26">
        <v>2</v>
      </c>
      <c r="J1241" s="28">
        <v>40500</v>
      </c>
      <c r="K1241" s="28">
        <f t="shared" ref="K1241" si="1146">I1241*J1241</f>
        <v>81000</v>
      </c>
      <c r="L1241" s="28">
        <f t="shared" ref="L1241" si="1147">K1241</f>
        <v>81000</v>
      </c>
      <c r="M1241" s="26"/>
      <c r="N1241" s="26"/>
      <c r="O1241" s="26" t="s">
        <v>46</v>
      </c>
      <c r="P1241" s="25">
        <v>711310000</v>
      </c>
      <c r="Q1241" s="29">
        <v>0</v>
      </c>
    </row>
    <row r="1242" spans="1:17" ht="39">
      <c r="A1242" s="25" t="s">
        <v>1545</v>
      </c>
      <c r="B1242" s="26" t="s">
        <v>90</v>
      </c>
      <c r="C1242" s="27" t="s">
        <v>131</v>
      </c>
      <c r="D1242" s="27" t="s">
        <v>131</v>
      </c>
      <c r="E1242" s="27" t="s">
        <v>2862</v>
      </c>
      <c r="F1242" s="27" t="s">
        <v>2863</v>
      </c>
      <c r="G1242" s="27" t="s">
        <v>1030</v>
      </c>
      <c r="H1242" s="27" t="s">
        <v>71</v>
      </c>
      <c r="I1242" s="26">
        <v>2</v>
      </c>
      <c r="J1242" s="28">
        <v>40500</v>
      </c>
      <c r="K1242" s="28">
        <f t="shared" ref="K1242" si="1148">I1242*J1242</f>
        <v>81000</v>
      </c>
      <c r="L1242" s="28">
        <f t="shared" ref="L1242" si="1149">K1242</f>
        <v>81000</v>
      </c>
      <c r="M1242" s="26"/>
      <c r="N1242" s="26"/>
      <c r="O1242" s="26" t="s">
        <v>46</v>
      </c>
      <c r="P1242" s="25">
        <v>231010000</v>
      </c>
      <c r="Q1242" s="29">
        <v>0</v>
      </c>
    </row>
    <row r="1243" spans="1:17" ht="39">
      <c r="A1243" s="25" t="s">
        <v>1545</v>
      </c>
      <c r="B1243" s="26" t="s">
        <v>90</v>
      </c>
      <c r="C1243" s="27" t="s">
        <v>131</v>
      </c>
      <c r="D1243" s="27" t="s">
        <v>131</v>
      </c>
      <c r="E1243" s="27" t="s">
        <v>2400</v>
      </c>
      <c r="F1243" s="27" t="s">
        <v>988</v>
      </c>
      <c r="G1243" s="27" t="s">
        <v>1030</v>
      </c>
      <c r="H1243" s="27" t="s">
        <v>71</v>
      </c>
      <c r="I1243" s="26">
        <v>3</v>
      </c>
      <c r="J1243" s="28">
        <v>40500</v>
      </c>
      <c r="K1243" s="28">
        <f t="shared" ref="K1243" si="1150">I1243*J1243</f>
        <v>121500</v>
      </c>
      <c r="L1243" s="28">
        <f t="shared" ref="L1243" si="1151">K1243</f>
        <v>121500</v>
      </c>
      <c r="M1243" s="26"/>
      <c r="N1243" s="26"/>
      <c r="O1243" s="26" t="s">
        <v>46</v>
      </c>
      <c r="P1243" s="25" t="s">
        <v>86</v>
      </c>
      <c r="Q1243" s="29">
        <v>0</v>
      </c>
    </row>
    <row r="1244" spans="1:17" ht="39">
      <c r="A1244" s="25" t="s">
        <v>1545</v>
      </c>
      <c r="B1244" s="26" t="s">
        <v>90</v>
      </c>
      <c r="C1244" s="27" t="s">
        <v>131</v>
      </c>
      <c r="D1244" s="27" t="s">
        <v>131</v>
      </c>
      <c r="E1244" s="27" t="s">
        <v>2867</v>
      </c>
      <c r="F1244" s="27" t="s">
        <v>2866</v>
      </c>
      <c r="G1244" s="27" t="s">
        <v>1030</v>
      </c>
      <c r="H1244" s="27" t="s">
        <v>71</v>
      </c>
      <c r="I1244" s="26">
        <v>2</v>
      </c>
      <c r="J1244" s="28">
        <v>40500</v>
      </c>
      <c r="K1244" s="28">
        <f t="shared" ref="K1244" si="1152">I1244*J1244</f>
        <v>81000</v>
      </c>
      <c r="L1244" s="28">
        <f t="shared" ref="L1244" si="1153">K1244</f>
        <v>81000</v>
      </c>
      <c r="M1244" s="26"/>
      <c r="N1244" s="26"/>
      <c r="O1244" s="26" t="s">
        <v>46</v>
      </c>
      <c r="P1244" s="25">
        <v>391010000</v>
      </c>
      <c r="Q1244" s="29">
        <v>0</v>
      </c>
    </row>
    <row r="1245" spans="1:17" ht="39">
      <c r="A1245" s="25" t="s">
        <v>1545</v>
      </c>
      <c r="B1245" s="26" t="s">
        <v>90</v>
      </c>
      <c r="C1245" s="27" t="s">
        <v>131</v>
      </c>
      <c r="D1245" s="27" t="s">
        <v>131</v>
      </c>
      <c r="E1245" s="27" t="s">
        <v>2868</v>
      </c>
      <c r="F1245" s="27" t="s">
        <v>2869</v>
      </c>
      <c r="G1245" s="27" t="s">
        <v>1030</v>
      </c>
      <c r="H1245" s="27" t="s">
        <v>71</v>
      </c>
      <c r="I1245" s="26">
        <v>2</v>
      </c>
      <c r="J1245" s="28">
        <v>40500</v>
      </c>
      <c r="K1245" s="28">
        <f t="shared" ref="K1245" si="1154">I1245*J1245</f>
        <v>81000</v>
      </c>
      <c r="L1245" s="28">
        <f t="shared" ref="L1245" si="1155">K1245</f>
        <v>81000</v>
      </c>
      <c r="M1245" s="26"/>
      <c r="N1245" s="26"/>
      <c r="O1245" s="26" t="s">
        <v>46</v>
      </c>
      <c r="P1245" s="25">
        <v>431010000</v>
      </c>
      <c r="Q1245" s="29">
        <v>0</v>
      </c>
    </row>
    <row r="1246" spans="1:17" ht="39">
      <c r="A1246" s="25" t="s">
        <v>1545</v>
      </c>
      <c r="B1246" s="26" t="s">
        <v>90</v>
      </c>
      <c r="C1246" s="27" t="s">
        <v>934</v>
      </c>
      <c r="D1246" s="27" t="s">
        <v>934</v>
      </c>
      <c r="E1246" s="27" t="s">
        <v>2401</v>
      </c>
      <c r="F1246" s="27" t="s">
        <v>989</v>
      </c>
      <c r="G1246" s="27" t="s">
        <v>1030</v>
      </c>
      <c r="H1246" s="27" t="s">
        <v>71</v>
      </c>
      <c r="I1246" s="26">
        <v>20</v>
      </c>
      <c r="J1246" s="28">
        <v>15178.57</v>
      </c>
      <c r="K1246" s="28">
        <f t="shared" ref="K1246" si="1156">I1246*J1246</f>
        <v>303571.40000000002</v>
      </c>
      <c r="L1246" s="28">
        <f t="shared" ref="L1246" si="1157">K1246</f>
        <v>303571.40000000002</v>
      </c>
      <c r="M1246" s="26"/>
      <c r="N1246" s="26"/>
      <c r="O1246" s="26" t="s">
        <v>46</v>
      </c>
      <c r="P1246" s="25" t="s">
        <v>224</v>
      </c>
      <c r="Q1246" s="29">
        <v>0</v>
      </c>
    </row>
    <row r="1247" spans="1:17" ht="39">
      <c r="A1247" s="25" t="s">
        <v>1545</v>
      </c>
      <c r="B1247" s="26" t="s">
        <v>90</v>
      </c>
      <c r="C1247" s="27" t="s">
        <v>934</v>
      </c>
      <c r="D1247" s="27" t="s">
        <v>934</v>
      </c>
      <c r="E1247" s="27" t="s">
        <v>3550</v>
      </c>
      <c r="F1247" s="27" t="s">
        <v>3551</v>
      </c>
      <c r="G1247" s="27" t="s">
        <v>1030</v>
      </c>
      <c r="H1247" s="27" t="s">
        <v>71</v>
      </c>
      <c r="I1247" s="26">
        <v>5</v>
      </c>
      <c r="J1247" s="28">
        <v>15178.57</v>
      </c>
      <c r="K1247" s="28">
        <f t="shared" ref="K1247" si="1158">I1247*J1247</f>
        <v>75892.850000000006</v>
      </c>
      <c r="L1247" s="28">
        <f t="shared" ref="L1247" si="1159">K1247</f>
        <v>75892.850000000006</v>
      </c>
      <c r="M1247" s="26"/>
      <c r="N1247" s="26"/>
      <c r="O1247" s="26" t="s">
        <v>46</v>
      </c>
      <c r="P1247" s="25">
        <v>751410000</v>
      </c>
      <c r="Q1247" s="29">
        <v>0</v>
      </c>
    </row>
    <row r="1248" spans="1:17" ht="39">
      <c r="A1248" s="25" t="s">
        <v>1545</v>
      </c>
      <c r="B1248" s="26" t="s">
        <v>90</v>
      </c>
      <c r="C1248" s="27" t="s">
        <v>934</v>
      </c>
      <c r="D1248" s="27" t="s">
        <v>934</v>
      </c>
      <c r="E1248" s="27" t="s">
        <v>2874</v>
      </c>
      <c r="F1248" s="27" t="s">
        <v>2875</v>
      </c>
      <c r="G1248" s="27" t="s">
        <v>1030</v>
      </c>
      <c r="H1248" s="27" t="s">
        <v>71</v>
      </c>
      <c r="I1248" s="26">
        <v>10</v>
      </c>
      <c r="J1248" s="28">
        <v>15178.57</v>
      </c>
      <c r="K1248" s="28">
        <f t="shared" ref="K1248" si="1160">I1248*J1248</f>
        <v>151785.70000000001</v>
      </c>
      <c r="L1248" s="28">
        <f t="shared" ref="L1248" si="1161">K1248</f>
        <v>151785.70000000001</v>
      </c>
      <c r="M1248" s="26"/>
      <c r="N1248" s="26"/>
      <c r="O1248" s="26" t="s">
        <v>46</v>
      </c>
      <c r="P1248" s="25">
        <v>711310000</v>
      </c>
      <c r="Q1248" s="29">
        <v>0</v>
      </c>
    </row>
    <row r="1249" spans="1:17" ht="39">
      <c r="A1249" s="25" t="s">
        <v>1545</v>
      </c>
      <c r="B1249" s="26" t="s">
        <v>90</v>
      </c>
      <c r="C1249" s="27" t="s">
        <v>934</v>
      </c>
      <c r="D1249" s="27" t="s">
        <v>934</v>
      </c>
      <c r="E1249" s="27" t="s">
        <v>2870</v>
      </c>
      <c r="F1249" s="27" t="s">
        <v>2871</v>
      </c>
      <c r="G1249" s="27" t="s">
        <v>1030</v>
      </c>
      <c r="H1249" s="27" t="s">
        <v>71</v>
      </c>
      <c r="I1249" s="26">
        <v>10</v>
      </c>
      <c r="J1249" s="28">
        <v>15178.57</v>
      </c>
      <c r="K1249" s="28">
        <f t="shared" ref="K1249" si="1162">I1249*J1249</f>
        <v>151785.70000000001</v>
      </c>
      <c r="L1249" s="28">
        <f t="shared" ref="L1249" si="1163">K1249</f>
        <v>151785.70000000001</v>
      </c>
      <c r="M1249" s="26"/>
      <c r="N1249" s="26"/>
      <c r="O1249" s="26" t="s">
        <v>46</v>
      </c>
      <c r="P1249" s="25">
        <v>191010000</v>
      </c>
      <c r="Q1249" s="29">
        <v>0</v>
      </c>
    </row>
    <row r="1250" spans="1:17" ht="39">
      <c r="A1250" s="25" t="s">
        <v>1545</v>
      </c>
      <c r="B1250" s="26" t="s">
        <v>90</v>
      </c>
      <c r="C1250" s="27" t="s">
        <v>934</v>
      </c>
      <c r="D1250" s="27" t="s">
        <v>934</v>
      </c>
      <c r="E1250" s="27" t="s">
        <v>2872</v>
      </c>
      <c r="F1250" s="27" t="s">
        <v>2873</v>
      </c>
      <c r="G1250" s="27" t="s">
        <v>1030</v>
      </c>
      <c r="H1250" s="27" t="s">
        <v>71</v>
      </c>
      <c r="I1250" s="26">
        <v>8</v>
      </c>
      <c r="J1250" s="28">
        <v>15178.57</v>
      </c>
      <c r="K1250" s="28">
        <f t="shared" ref="K1250" si="1164">I1250*J1250</f>
        <v>121428.56</v>
      </c>
      <c r="L1250" s="28">
        <f t="shared" ref="L1250" si="1165">K1250</f>
        <v>121428.56</v>
      </c>
      <c r="M1250" s="26"/>
      <c r="N1250" s="26"/>
      <c r="O1250" s="26" t="s">
        <v>46</v>
      </c>
      <c r="P1250" s="25">
        <v>631010000</v>
      </c>
      <c r="Q1250" s="29">
        <v>0</v>
      </c>
    </row>
    <row r="1251" spans="1:17" ht="39">
      <c r="A1251" s="25" t="s">
        <v>1545</v>
      </c>
      <c r="B1251" s="26" t="s">
        <v>90</v>
      </c>
      <c r="C1251" s="27" t="s">
        <v>934</v>
      </c>
      <c r="D1251" s="27" t="s">
        <v>934</v>
      </c>
      <c r="E1251" s="27" t="s">
        <v>2402</v>
      </c>
      <c r="F1251" s="27" t="s">
        <v>990</v>
      </c>
      <c r="G1251" s="27" t="s">
        <v>1030</v>
      </c>
      <c r="H1251" s="27" t="s">
        <v>71</v>
      </c>
      <c r="I1251" s="26">
        <v>26</v>
      </c>
      <c r="J1251" s="28">
        <v>15178.57</v>
      </c>
      <c r="K1251" s="28">
        <f t="shared" ref="K1251" si="1166">I1251*J1251</f>
        <v>394642.82</v>
      </c>
      <c r="L1251" s="28">
        <f t="shared" ref="L1251" si="1167">K1251</f>
        <v>394642.82</v>
      </c>
      <c r="M1251" s="26"/>
      <c r="N1251" s="26"/>
      <c r="O1251" s="26" t="s">
        <v>46</v>
      </c>
      <c r="P1251" s="25" t="s">
        <v>74</v>
      </c>
      <c r="Q1251" s="29">
        <v>0</v>
      </c>
    </row>
    <row r="1252" spans="1:17" ht="39">
      <c r="A1252" s="25" t="s">
        <v>1545</v>
      </c>
      <c r="B1252" s="26" t="s">
        <v>90</v>
      </c>
      <c r="C1252" s="27" t="s">
        <v>934</v>
      </c>
      <c r="D1252" s="27" t="s">
        <v>934</v>
      </c>
      <c r="E1252" s="27" t="s">
        <v>2403</v>
      </c>
      <c r="F1252" s="27" t="s">
        <v>991</v>
      </c>
      <c r="G1252" s="27" t="s">
        <v>1030</v>
      </c>
      <c r="H1252" s="27" t="s">
        <v>71</v>
      </c>
      <c r="I1252" s="26">
        <v>9</v>
      </c>
      <c r="J1252" s="28">
        <v>15178.57</v>
      </c>
      <c r="K1252" s="28">
        <f t="shared" ref="K1252" si="1168">I1252*J1252</f>
        <v>136607.13</v>
      </c>
      <c r="L1252" s="28">
        <f t="shared" ref="L1252" si="1169">K1252</f>
        <v>136607.13</v>
      </c>
      <c r="M1252" s="26"/>
      <c r="N1252" s="26"/>
      <c r="O1252" s="26" t="s">
        <v>46</v>
      </c>
      <c r="P1252" s="25" t="s">
        <v>77</v>
      </c>
      <c r="Q1252" s="29">
        <v>0</v>
      </c>
    </row>
    <row r="1253" spans="1:17" ht="39">
      <c r="A1253" s="25" t="s">
        <v>1545</v>
      </c>
      <c r="B1253" s="26" t="s">
        <v>90</v>
      </c>
      <c r="C1253" s="27" t="s">
        <v>934</v>
      </c>
      <c r="D1253" s="27" t="s">
        <v>934</v>
      </c>
      <c r="E1253" s="27" t="s">
        <v>2404</v>
      </c>
      <c r="F1253" s="27" t="s">
        <v>992</v>
      </c>
      <c r="G1253" s="27" t="s">
        <v>1030</v>
      </c>
      <c r="H1253" s="27" t="s">
        <v>71</v>
      </c>
      <c r="I1253" s="26">
        <v>1</v>
      </c>
      <c r="J1253" s="28">
        <v>15178.57</v>
      </c>
      <c r="K1253" s="28">
        <f t="shared" ref="K1253" si="1170">I1253*J1253</f>
        <v>15178.57</v>
      </c>
      <c r="L1253" s="28">
        <f t="shared" ref="L1253" si="1171">K1253</f>
        <v>15178.57</v>
      </c>
      <c r="M1253" s="26"/>
      <c r="N1253" s="26"/>
      <c r="O1253" s="26" t="s">
        <v>46</v>
      </c>
      <c r="P1253" s="25" t="s">
        <v>78</v>
      </c>
      <c r="Q1253" s="29">
        <v>0</v>
      </c>
    </row>
    <row r="1254" spans="1:17" ht="39">
      <c r="A1254" s="25" t="s">
        <v>1545</v>
      </c>
      <c r="B1254" s="26" t="s">
        <v>90</v>
      </c>
      <c r="C1254" s="27" t="s">
        <v>934</v>
      </c>
      <c r="D1254" s="27" t="s">
        <v>934</v>
      </c>
      <c r="E1254" s="27" t="s">
        <v>2405</v>
      </c>
      <c r="F1254" s="27" t="s">
        <v>993</v>
      </c>
      <c r="G1254" s="27" t="s">
        <v>1030</v>
      </c>
      <c r="H1254" s="27" t="s">
        <v>71</v>
      </c>
      <c r="I1254" s="26">
        <v>10</v>
      </c>
      <c r="J1254" s="28">
        <v>15178.57</v>
      </c>
      <c r="K1254" s="28">
        <f t="shared" ref="K1254" si="1172">I1254*J1254</f>
        <v>151785.70000000001</v>
      </c>
      <c r="L1254" s="28">
        <f t="shared" ref="L1254" si="1173">K1254</f>
        <v>151785.70000000001</v>
      </c>
      <c r="M1254" s="26"/>
      <c r="N1254" s="26"/>
      <c r="O1254" s="26" t="s">
        <v>46</v>
      </c>
      <c r="P1254" s="25" t="s">
        <v>83</v>
      </c>
      <c r="Q1254" s="29">
        <v>0</v>
      </c>
    </row>
    <row r="1255" spans="1:17" ht="39">
      <c r="A1255" s="25" t="s">
        <v>1545</v>
      </c>
      <c r="B1255" s="26" t="s">
        <v>90</v>
      </c>
      <c r="C1255" s="27" t="s">
        <v>934</v>
      </c>
      <c r="D1255" s="27" t="s">
        <v>934</v>
      </c>
      <c r="E1255" s="27" t="s">
        <v>2406</v>
      </c>
      <c r="F1255" s="27" t="s">
        <v>994</v>
      </c>
      <c r="G1255" s="27" t="s">
        <v>1030</v>
      </c>
      <c r="H1255" s="27" t="s">
        <v>71</v>
      </c>
      <c r="I1255" s="26">
        <v>24</v>
      </c>
      <c r="J1255" s="28">
        <v>15178.57</v>
      </c>
      <c r="K1255" s="28">
        <f t="shared" ref="K1255" si="1174">I1255*J1255</f>
        <v>364285.68</v>
      </c>
      <c r="L1255" s="28">
        <f t="shared" ref="L1255" si="1175">K1255</f>
        <v>364285.68</v>
      </c>
      <c r="M1255" s="26"/>
      <c r="N1255" s="26"/>
      <c r="O1255" s="26" t="s">
        <v>46</v>
      </c>
      <c r="P1255" s="25" t="s">
        <v>84</v>
      </c>
      <c r="Q1255" s="29">
        <v>0</v>
      </c>
    </row>
    <row r="1256" spans="1:17" ht="39">
      <c r="A1256" s="25" t="s">
        <v>1545</v>
      </c>
      <c r="B1256" s="26" t="s">
        <v>90</v>
      </c>
      <c r="C1256" s="27" t="s">
        <v>2225</v>
      </c>
      <c r="D1256" s="27" t="s">
        <v>935</v>
      </c>
      <c r="E1256" s="27" t="s">
        <v>2407</v>
      </c>
      <c r="F1256" s="27" t="s">
        <v>995</v>
      </c>
      <c r="G1256" s="27" t="s">
        <v>1030</v>
      </c>
      <c r="H1256" s="27" t="s">
        <v>71</v>
      </c>
      <c r="I1256" s="26">
        <v>50</v>
      </c>
      <c r="J1256" s="28">
        <v>24107.14</v>
      </c>
      <c r="K1256" s="28">
        <f t="shared" ref="K1256" si="1176">I1256*J1256</f>
        <v>1205357</v>
      </c>
      <c r="L1256" s="28">
        <f t="shared" ref="L1256" si="1177">K1256</f>
        <v>1205357</v>
      </c>
      <c r="M1256" s="26"/>
      <c r="N1256" s="26"/>
      <c r="O1256" s="26" t="s">
        <v>46</v>
      </c>
      <c r="P1256" s="25" t="s">
        <v>224</v>
      </c>
      <c r="Q1256" s="29">
        <v>0</v>
      </c>
    </row>
    <row r="1257" spans="1:17" ht="51.75">
      <c r="A1257" s="25" t="s">
        <v>1545</v>
      </c>
      <c r="B1257" s="26" t="s">
        <v>90</v>
      </c>
      <c r="C1257" s="27" t="s">
        <v>2225</v>
      </c>
      <c r="D1257" s="27" t="s">
        <v>935</v>
      </c>
      <c r="E1257" s="27" t="s">
        <v>2876</v>
      </c>
      <c r="F1257" s="27" t="s">
        <v>2877</v>
      </c>
      <c r="G1257" s="27" t="s">
        <v>1030</v>
      </c>
      <c r="H1257" s="27" t="s">
        <v>71</v>
      </c>
      <c r="I1257" s="26">
        <v>3</v>
      </c>
      <c r="J1257" s="28">
        <v>24107.14</v>
      </c>
      <c r="K1257" s="28">
        <f t="shared" ref="K1257:K1258" si="1178">I1257*J1257</f>
        <v>72321.42</v>
      </c>
      <c r="L1257" s="28">
        <f t="shared" ref="L1257:L1258" si="1179">K1257</f>
        <v>72321.42</v>
      </c>
      <c r="M1257" s="26"/>
      <c r="N1257" s="26"/>
      <c r="O1257" s="26" t="s">
        <v>46</v>
      </c>
      <c r="P1257" s="25" t="s">
        <v>85</v>
      </c>
      <c r="Q1257" s="29">
        <v>0</v>
      </c>
    </row>
    <row r="1258" spans="1:17" ht="51.75">
      <c r="A1258" s="25" t="s">
        <v>1545</v>
      </c>
      <c r="B1258" s="26" t="s">
        <v>90</v>
      </c>
      <c r="C1258" s="27" t="s">
        <v>2225</v>
      </c>
      <c r="D1258" s="27" t="s">
        <v>935</v>
      </c>
      <c r="E1258" s="27" t="s">
        <v>2878</v>
      </c>
      <c r="F1258" s="27" t="s">
        <v>2879</v>
      </c>
      <c r="G1258" s="27" t="s">
        <v>1030</v>
      </c>
      <c r="H1258" s="27" t="s">
        <v>71</v>
      </c>
      <c r="I1258" s="26">
        <v>6</v>
      </c>
      <c r="J1258" s="28">
        <v>24107.14</v>
      </c>
      <c r="K1258" s="28">
        <f t="shared" si="1178"/>
        <v>144642.84</v>
      </c>
      <c r="L1258" s="28">
        <f t="shared" si="1179"/>
        <v>144642.84</v>
      </c>
      <c r="M1258" s="26"/>
      <c r="N1258" s="26"/>
      <c r="O1258" s="26" t="s">
        <v>46</v>
      </c>
      <c r="P1258" s="25" t="s">
        <v>87</v>
      </c>
      <c r="Q1258" s="29">
        <v>0</v>
      </c>
    </row>
    <row r="1259" spans="1:17" ht="39">
      <c r="A1259" s="25" t="s">
        <v>1545</v>
      </c>
      <c r="B1259" s="26" t="s">
        <v>90</v>
      </c>
      <c r="C1259" s="27" t="s">
        <v>937</v>
      </c>
      <c r="D1259" s="27" t="s">
        <v>937</v>
      </c>
      <c r="E1259" s="27" t="s">
        <v>2880</v>
      </c>
      <c r="F1259" s="27" t="s">
        <v>2881</v>
      </c>
      <c r="G1259" s="27" t="s">
        <v>1030</v>
      </c>
      <c r="H1259" s="27" t="s">
        <v>71</v>
      </c>
      <c r="I1259" s="26">
        <v>1</v>
      </c>
      <c r="J1259" s="28">
        <v>174776.78</v>
      </c>
      <c r="K1259" s="28">
        <f t="shared" ref="K1259" si="1180">I1259*J1259</f>
        <v>174776.78</v>
      </c>
      <c r="L1259" s="28">
        <f t="shared" ref="L1259" si="1181">K1259</f>
        <v>174776.78</v>
      </c>
      <c r="M1259" s="26"/>
      <c r="N1259" s="26"/>
      <c r="O1259" s="26" t="s">
        <v>46</v>
      </c>
      <c r="P1259" s="25" t="s">
        <v>87</v>
      </c>
      <c r="Q1259" s="29">
        <v>0</v>
      </c>
    </row>
    <row r="1260" spans="1:17" ht="39">
      <c r="A1260" s="25" t="s">
        <v>1545</v>
      </c>
      <c r="B1260" s="26" t="s">
        <v>90</v>
      </c>
      <c r="C1260" s="27" t="s">
        <v>2225</v>
      </c>
      <c r="D1260" s="27" t="s">
        <v>935</v>
      </c>
      <c r="E1260" s="27" t="s">
        <v>2408</v>
      </c>
      <c r="F1260" s="27" t="s">
        <v>996</v>
      </c>
      <c r="G1260" s="27" t="s">
        <v>1030</v>
      </c>
      <c r="H1260" s="27" t="s">
        <v>71</v>
      </c>
      <c r="I1260" s="26">
        <v>4</v>
      </c>
      <c r="J1260" s="28">
        <v>24107.14</v>
      </c>
      <c r="K1260" s="28">
        <f t="shared" ref="K1260" si="1182">I1260*J1260</f>
        <v>96428.56</v>
      </c>
      <c r="L1260" s="28">
        <f t="shared" ref="L1260" si="1183">K1260</f>
        <v>96428.56</v>
      </c>
      <c r="M1260" s="26"/>
      <c r="N1260" s="26"/>
      <c r="O1260" s="26" t="s">
        <v>46</v>
      </c>
      <c r="P1260" s="25" t="s">
        <v>74</v>
      </c>
      <c r="Q1260" s="29">
        <v>0</v>
      </c>
    </row>
    <row r="1261" spans="1:17" ht="39">
      <c r="A1261" s="25" t="s">
        <v>1545</v>
      </c>
      <c r="B1261" s="26" t="s">
        <v>90</v>
      </c>
      <c r="C1261" s="27" t="s">
        <v>2225</v>
      </c>
      <c r="D1261" s="27" t="s">
        <v>935</v>
      </c>
      <c r="E1261" s="27" t="s">
        <v>997</v>
      </c>
      <c r="F1261" s="27" t="s">
        <v>998</v>
      </c>
      <c r="G1261" s="27" t="s">
        <v>1030</v>
      </c>
      <c r="H1261" s="27" t="s">
        <v>71</v>
      </c>
      <c r="I1261" s="26">
        <v>10</v>
      </c>
      <c r="J1261" s="28">
        <v>24107.14</v>
      </c>
      <c r="K1261" s="28">
        <f t="shared" ref="K1261:K1284" si="1184">I1261*J1261</f>
        <v>241071.4</v>
      </c>
      <c r="L1261" s="28">
        <f t="shared" ref="L1261:L1284" si="1185">K1261</f>
        <v>241071.4</v>
      </c>
      <c r="M1261" s="26"/>
      <c r="N1261" s="26"/>
      <c r="O1261" s="26" t="s">
        <v>46</v>
      </c>
      <c r="P1261" s="25" t="s">
        <v>84</v>
      </c>
      <c r="Q1261" s="29">
        <v>0</v>
      </c>
    </row>
    <row r="1262" spans="1:17" ht="39">
      <c r="A1262" s="33" t="s">
        <v>1545</v>
      </c>
      <c r="B1262" s="34" t="s">
        <v>90</v>
      </c>
      <c r="C1262" s="35" t="s">
        <v>936</v>
      </c>
      <c r="D1262" s="35" t="s">
        <v>937</v>
      </c>
      <c r="E1262" s="35" t="s">
        <v>999</v>
      </c>
      <c r="F1262" s="35" t="s">
        <v>1000</v>
      </c>
      <c r="G1262" s="35" t="s">
        <v>1030</v>
      </c>
      <c r="H1262" s="35" t="s">
        <v>71</v>
      </c>
      <c r="I1262" s="34">
        <v>1</v>
      </c>
      <c r="J1262" s="38">
        <v>174776.78</v>
      </c>
      <c r="K1262" s="38">
        <f t="shared" ref="K1262" si="1186">I1262*J1262</f>
        <v>174776.78</v>
      </c>
      <c r="L1262" s="38">
        <f t="shared" ref="L1262" si="1187">K1262</f>
        <v>174776.78</v>
      </c>
      <c r="M1262" s="34"/>
      <c r="N1262" s="34"/>
      <c r="O1262" s="34" t="s">
        <v>46</v>
      </c>
      <c r="P1262" s="33" t="s">
        <v>25</v>
      </c>
      <c r="Q1262" s="36">
        <v>0</v>
      </c>
    </row>
    <row r="1263" spans="1:17" ht="39">
      <c r="A1263" s="25" t="s">
        <v>1545</v>
      </c>
      <c r="B1263" s="26" t="s">
        <v>90</v>
      </c>
      <c r="C1263" s="27" t="s">
        <v>2951</v>
      </c>
      <c r="D1263" s="27" t="s">
        <v>2951</v>
      </c>
      <c r="E1263" s="27" t="s">
        <v>2952</v>
      </c>
      <c r="F1263" s="27" t="s">
        <v>2953</v>
      </c>
      <c r="G1263" s="27" t="s">
        <v>1030</v>
      </c>
      <c r="H1263" s="27" t="s">
        <v>71</v>
      </c>
      <c r="I1263" s="26">
        <v>1</v>
      </c>
      <c r="J1263" s="28">
        <v>12857142.85</v>
      </c>
      <c r="K1263" s="28">
        <f>I1263*J1263</f>
        <v>12857142.85</v>
      </c>
      <c r="L1263" s="28">
        <f t="shared" ref="L1263" si="1188">K1263</f>
        <v>12857142.85</v>
      </c>
      <c r="M1263" s="72"/>
      <c r="N1263" s="72"/>
      <c r="O1263" s="27" t="s">
        <v>39</v>
      </c>
      <c r="P1263" s="25" t="s">
        <v>25</v>
      </c>
      <c r="Q1263" s="29">
        <v>0</v>
      </c>
    </row>
    <row r="1264" spans="1:17" ht="47.25" customHeight="1">
      <c r="A1264" s="25" t="s">
        <v>1545</v>
      </c>
      <c r="B1264" s="26" t="s">
        <v>90</v>
      </c>
      <c r="C1264" s="27" t="s">
        <v>2951</v>
      </c>
      <c r="D1264" s="27" t="s">
        <v>2951</v>
      </c>
      <c r="E1264" s="27" t="s">
        <v>3897</v>
      </c>
      <c r="F1264" s="27" t="s">
        <v>3898</v>
      </c>
      <c r="G1264" s="27" t="s">
        <v>1030</v>
      </c>
      <c r="H1264" s="27" t="s">
        <v>71</v>
      </c>
      <c r="I1264" s="26">
        <v>1</v>
      </c>
      <c r="J1264" s="28">
        <v>16071428.57</v>
      </c>
      <c r="K1264" s="28">
        <f>I1264*J1264</f>
        <v>16071428.57</v>
      </c>
      <c r="L1264" s="28">
        <f t="shared" ref="L1264" si="1189">K1264</f>
        <v>16071428.57</v>
      </c>
      <c r="M1264" s="74"/>
      <c r="N1264" s="74"/>
      <c r="O1264" s="27" t="s">
        <v>96</v>
      </c>
      <c r="P1264" s="25">
        <v>391010000</v>
      </c>
      <c r="Q1264" s="29">
        <v>0</v>
      </c>
    </row>
    <row r="1265" spans="1:17" ht="39">
      <c r="A1265" s="33" t="s">
        <v>1545</v>
      </c>
      <c r="B1265" s="34" t="s">
        <v>90</v>
      </c>
      <c r="C1265" s="35" t="s">
        <v>2226</v>
      </c>
      <c r="D1265" s="35" t="s">
        <v>938</v>
      </c>
      <c r="E1265" s="35" t="s">
        <v>2409</v>
      </c>
      <c r="F1265" s="35" t="s">
        <v>1001</v>
      </c>
      <c r="G1265" s="35" t="s">
        <v>1030</v>
      </c>
      <c r="H1265" s="35" t="s">
        <v>284</v>
      </c>
      <c r="I1265" s="34">
        <v>1</v>
      </c>
      <c r="J1265" s="38">
        <v>625000</v>
      </c>
      <c r="K1265" s="38">
        <f t="shared" ref="K1265" si="1190">I1265*J1265</f>
        <v>625000</v>
      </c>
      <c r="L1265" s="38">
        <f t="shared" ref="L1265" si="1191">K1265</f>
        <v>625000</v>
      </c>
      <c r="M1265" s="34"/>
      <c r="N1265" s="34"/>
      <c r="O1265" s="34" t="s">
        <v>46</v>
      </c>
      <c r="P1265" s="33" t="s">
        <v>25</v>
      </c>
      <c r="Q1265" s="36">
        <v>0</v>
      </c>
    </row>
    <row r="1266" spans="1:17" ht="39">
      <c r="A1266" s="33" t="s">
        <v>1545</v>
      </c>
      <c r="B1266" s="34" t="s">
        <v>90</v>
      </c>
      <c r="C1266" s="35" t="s">
        <v>2226</v>
      </c>
      <c r="D1266" s="35" t="s">
        <v>938</v>
      </c>
      <c r="E1266" s="35" t="s">
        <v>3010</v>
      </c>
      <c r="F1266" s="35" t="s">
        <v>3011</v>
      </c>
      <c r="G1266" s="35" t="s">
        <v>1030</v>
      </c>
      <c r="H1266" s="35" t="s">
        <v>3012</v>
      </c>
      <c r="I1266" s="34">
        <v>1</v>
      </c>
      <c r="J1266" s="38">
        <v>375000</v>
      </c>
      <c r="K1266" s="38">
        <f t="shared" ref="K1266:K1272" si="1192">I1266*J1266</f>
        <v>375000</v>
      </c>
      <c r="L1266" s="38">
        <f t="shared" ref="L1266:L1272" si="1193">K1266</f>
        <v>375000</v>
      </c>
      <c r="M1266" s="34"/>
      <c r="N1266" s="34"/>
      <c r="O1266" s="34" t="s">
        <v>46</v>
      </c>
      <c r="P1266" s="33">
        <v>151010000</v>
      </c>
      <c r="Q1266" s="36">
        <v>0</v>
      </c>
    </row>
    <row r="1267" spans="1:17" ht="39">
      <c r="A1267" s="33" t="s">
        <v>1545</v>
      </c>
      <c r="B1267" s="34" t="s">
        <v>90</v>
      </c>
      <c r="C1267" s="35" t="s">
        <v>2226</v>
      </c>
      <c r="D1267" s="35" t="s">
        <v>938</v>
      </c>
      <c r="E1267" s="35" t="s">
        <v>3013</v>
      </c>
      <c r="F1267" s="35" t="s">
        <v>3014</v>
      </c>
      <c r="G1267" s="35" t="s">
        <v>1030</v>
      </c>
      <c r="H1267" s="35" t="s">
        <v>3012</v>
      </c>
      <c r="I1267" s="34">
        <v>1</v>
      </c>
      <c r="J1267" s="38">
        <v>375000</v>
      </c>
      <c r="K1267" s="38">
        <f t="shared" si="1192"/>
        <v>375000</v>
      </c>
      <c r="L1267" s="38">
        <f t="shared" si="1193"/>
        <v>375000</v>
      </c>
      <c r="M1267" s="34"/>
      <c r="N1267" s="34"/>
      <c r="O1267" s="34" t="s">
        <v>46</v>
      </c>
      <c r="P1267" s="33">
        <v>231010000</v>
      </c>
      <c r="Q1267" s="36">
        <v>0</v>
      </c>
    </row>
    <row r="1268" spans="1:17" ht="39">
      <c r="A1268" s="33" t="s">
        <v>1545</v>
      </c>
      <c r="B1268" s="34" t="s">
        <v>90</v>
      </c>
      <c r="C1268" s="35" t="s">
        <v>2226</v>
      </c>
      <c r="D1268" s="35" t="s">
        <v>938</v>
      </c>
      <c r="E1268" s="35" t="s">
        <v>3015</v>
      </c>
      <c r="F1268" s="35" t="s">
        <v>3016</v>
      </c>
      <c r="G1268" s="35" t="s">
        <v>1030</v>
      </c>
      <c r="H1268" s="35" t="s">
        <v>3012</v>
      </c>
      <c r="I1268" s="34">
        <v>1</v>
      </c>
      <c r="J1268" s="38">
        <v>375000</v>
      </c>
      <c r="K1268" s="38">
        <f t="shared" si="1192"/>
        <v>375000</v>
      </c>
      <c r="L1268" s="38">
        <f t="shared" si="1193"/>
        <v>375000</v>
      </c>
      <c r="M1268" s="34"/>
      <c r="N1268" s="34"/>
      <c r="O1268" s="34" t="s">
        <v>46</v>
      </c>
      <c r="P1268" s="33">
        <v>631010000</v>
      </c>
      <c r="Q1268" s="36">
        <v>0</v>
      </c>
    </row>
    <row r="1269" spans="1:17" ht="39">
      <c r="A1269" s="33" t="s">
        <v>1545</v>
      </c>
      <c r="B1269" s="34" t="s">
        <v>90</v>
      </c>
      <c r="C1269" s="35" t="s">
        <v>2226</v>
      </c>
      <c r="D1269" s="35" t="s">
        <v>938</v>
      </c>
      <c r="E1269" s="35" t="s">
        <v>3017</v>
      </c>
      <c r="F1269" s="35" t="s">
        <v>3018</v>
      </c>
      <c r="G1269" s="35" t="s">
        <v>1030</v>
      </c>
      <c r="H1269" s="35" t="s">
        <v>3012</v>
      </c>
      <c r="I1269" s="34">
        <v>1</v>
      </c>
      <c r="J1269" s="38">
        <v>375000</v>
      </c>
      <c r="K1269" s="38">
        <f t="shared" si="1192"/>
        <v>375000</v>
      </c>
      <c r="L1269" s="38">
        <f t="shared" si="1193"/>
        <v>375000</v>
      </c>
      <c r="M1269" s="34"/>
      <c r="N1269" s="34"/>
      <c r="O1269" s="34" t="s">
        <v>46</v>
      </c>
      <c r="P1269" s="33">
        <v>311010000</v>
      </c>
      <c r="Q1269" s="36">
        <v>0</v>
      </c>
    </row>
    <row r="1270" spans="1:17" ht="39">
      <c r="A1270" s="33" t="s">
        <v>1545</v>
      </c>
      <c r="B1270" s="34" t="s">
        <v>90</v>
      </c>
      <c r="C1270" s="35" t="s">
        <v>2226</v>
      </c>
      <c r="D1270" s="35" t="s">
        <v>938</v>
      </c>
      <c r="E1270" s="35" t="s">
        <v>3019</v>
      </c>
      <c r="F1270" s="35" t="s">
        <v>3020</v>
      </c>
      <c r="G1270" s="35" t="s">
        <v>1030</v>
      </c>
      <c r="H1270" s="35" t="s">
        <v>3012</v>
      </c>
      <c r="I1270" s="34">
        <v>1</v>
      </c>
      <c r="J1270" s="38">
        <v>375000</v>
      </c>
      <c r="K1270" s="38">
        <f t="shared" si="1192"/>
        <v>375000</v>
      </c>
      <c r="L1270" s="38">
        <f t="shared" si="1193"/>
        <v>375000</v>
      </c>
      <c r="M1270" s="34"/>
      <c r="N1270" s="34"/>
      <c r="O1270" s="34" t="s">
        <v>46</v>
      </c>
      <c r="P1270" s="33">
        <v>271010000</v>
      </c>
      <c r="Q1270" s="36">
        <v>0</v>
      </c>
    </row>
    <row r="1271" spans="1:17" ht="39">
      <c r="A1271" s="33" t="s">
        <v>1545</v>
      </c>
      <c r="B1271" s="34" t="s">
        <v>90</v>
      </c>
      <c r="C1271" s="35" t="s">
        <v>2226</v>
      </c>
      <c r="D1271" s="35" t="s">
        <v>938</v>
      </c>
      <c r="E1271" s="35" t="s">
        <v>3021</v>
      </c>
      <c r="F1271" s="35" t="s">
        <v>3022</v>
      </c>
      <c r="G1271" s="35" t="s">
        <v>1030</v>
      </c>
      <c r="H1271" s="35" t="s">
        <v>3012</v>
      </c>
      <c r="I1271" s="34">
        <v>1</v>
      </c>
      <c r="J1271" s="38">
        <v>375000</v>
      </c>
      <c r="K1271" s="38">
        <f t="shared" si="1192"/>
        <v>375000</v>
      </c>
      <c r="L1271" s="38">
        <f t="shared" si="1193"/>
        <v>375000</v>
      </c>
      <c r="M1271" s="34"/>
      <c r="N1271" s="34"/>
      <c r="O1271" s="34" t="s">
        <v>46</v>
      </c>
      <c r="P1271" s="33">
        <v>511010000</v>
      </c>
      <c r="Q1271" s="36">
        <v>0</v>
      </c>
    </row>
    <row r="1272" spans="1:17" ht="39">
      <c r="A1272" s="33" t="s">
        <v>1545</v>
      </c>
      <c r="B1272" s="34" t="s">
        <v>90</v>
      </c>
      <c r="C1272" s="35" t="s">
        <v>2226</v>
      </c>
      <c r="D1272" s="35" t="s">
        <v>938</v>
      </c>
      <c r="E1272" s="35" t="s">
        <v>3023</v>
      </c>
      <c r="F1272" s="35" t="s">
        <v>3024</v>
      </c>
      <c r="G1272" s="35" t="s">
        <v>1030</v>
      </c>
      <c r="H1272" s="35" t="s">
        <v>3012</v>
      </c>
      <c r="I1272" s="34">
        <v>1</v>
      </c>
      <c r="J1272" s="38">
        <v>375000</v>
      </c>
      <c r="K1272" s="38">
        <f t="shared" si="1192"/>
        <v>375000</v>
      </c>
      <c r="L1272" s="38">
        <f t="shared" si="1193"/>
        <v>375000</v>
      </c>
      <c r="M1272" s="34"/>
      <c r="N1272" s="34"/>
      <c r="O1272" s="34" t="s">
        <v>46</v>
      </c>
      <c r="P1272" s="33">
        <v>591010000</v>
      </c>
      <c r="Q1272" s="36">
        <v>0</v>
      </c>
    </row>
    <row r="1273" spans="1:17" s="77" customFormat="1" ht="48.75" customHeight="1">
      <c r="A1273" s="33" t="s">
        <v>1545</v>
      </c>
      <c r="B1273" s="34" t="s">
        <v>90</v>
      </c>
      <c r="C1273" s="35" t="s">
        <v>2226</v>
      </c>
      <c r="D1273" s="35" t="s">
        <v>938</v>
      </c>
      <c r="E1273" s="35" t="s">
        <v>3852</v>
      </c>
      <c r="F1273" s="35" t="s">
        <v>3853</v>
      </c>
      <c r="G1273" s="35" t="s">
        <v>1030</v>
      </c>
      <c r="H1273" s="35" t="s">
        <v>3012</v>
      </c>
      <c r="I1273" s="34">
        <v>1</v>
      </c>
      <c r="J1273" s="38">
        <v>419690.17</v>
      </c>
      <c r="K1273" s="38">
        <f t="shared" ref="K1273" si="1194">I1273*J1273</f>
        <v>419690.17</v>
      </c>
      <c r="L1273" s="38">
        <f t="shared" ref="L1273" si="1195">K1273</f>
        <v>419690.17</v>
      </c>
      <c r="M1273" s="74"/>
      <c r="N1273" s="74"/>
      <c r="O1273" s="34" t="s">
        <v>96</v>
      </c>
      <c r="P1273" s="33">
        <v>354030100</v>
      </c>
      <c r="Q1273" s="36">
        <v>0</v>
      </c>
    </row>
    <row r="1274" spans="1:17" s="77" customFormat="1" ht="54.75" customHeight="1">
      <c r="A1274" s="33" t="s">
        <v>1545</v>
      </c>
      <c r="B1274" s="34" t="s">
        <v>90</v>
      </c>
      <c r="C1274" s="35" t="s">
        <v>2226</v>
      </c>
      <c r="D1274" s="35" t="s">
        <v>938</v>
      </c>
      <c r="E1274" s="35" t="s">
        <v>3941</v>
      </c>
      <c r="F1274" s="35" t="s">
        <v>3942</v>
      </c>
      <c r="G1274" s="35" t="s">
        <v>1030</v>
      </c>
      <c r="H1274" s="35" t="s">
        <v>3012</v>
      </c>
      <c r="I1274" s="34">
        <v>1</v>
      </c>
      <c r="J1274" s="38">
        <v>699484.82</v>
      </c>
      <c r="K1274" s="38">
        <f t="shared" ref="K1274" si="1196">I1274*J1274</f>
        <v>699484.82</v>
      </c>
      <c r="L1274" s="38">
        <f t="shared" ref="L1274" si="1197">K1274</f>
        <v>699484.82</v>
      </c>
      <c r="M1274" s="74"/>
      <c r="N1274" s="74"/>
      <c r="O1274" s="34" t="s">
        <v>96</v>
      </c>
      <c r="P1274" s="33">
        <v>191010000</v>
      </c>
      <c r="Q1274" s="36">
        <v>0</v>
      </c>
    </row>
    <row r="1275" spans="1:17" s="77" customFormat="1" ht="54.75" customHeight="1">
      <c r="A1275" s="33" t="s">
        <v>1545</v>
      </c>
      <c r="B1275" s="34" t="s">
        <v>90</v>
      </c>
      <c r="C1275" s="35" t="s">
        <v>3857</v>
      </c>
      <c r="D1275" s="35" t="s">
        <v>3858</v>
      </c>
      <c r="E1275" s="35" t="s">
        <v>3945</v>
      </c>
      <c r="F1275" s="35" t="s">
        <v>3946</v>
      </c>
      <c r="G1275" s="35" t="s">
        <v>31</v>
      </c>
      <c r="H1275" s="35" t="s">
        <v>71</v>
      </c>
      <c r="I1275" s="34">
        <v>1</v>
      </c>
      <c r="J1275" s="38">
        <v>20721339.280000001</v>
      </c>
      <c r="K1275" s="38">
        <f t="shared" ref="K1275" si="1198">I1275*J1275</f>
        <v>20721339.280000001</v>
      </c>
      <c r="L1275" s="38">
        <f t="shared" ref="L1275" si="1199">K1275</f>
        <v>20721339.280000001</v>
      </c>
      <c r="M1275" s="74"/>
      <c r="N1275" s="74"/>
      <c r="O1275" s="34" t="s">
        <v>96</v>
      </c>
      <c r="P1275" s="33">
        <v>191010000</v>
      </c>
      <c r="Q1275" s="36">
        <v>0</v>
      </c>
    </row>
    <row r="1276" spans="1:17" s="77" customFormat="1" ht="48.75" customHeight="1">
      <c r="A1276" s="33" t="s">
        <v>1545</v>
      </c>
      <c r="B1276" s="34" t="s">
        <v>90</v>
      </c>
      <c r="C1276" s="35" t="s">
        <v>3857</v>
      </c>
      <c r="D1276" s="35" t="s">
        <v>3858</v>
      </c>
      <c r="E1276" s="35" t="s">
        <v>3859</v>
      </c>
      <c r="F1276" s="35" t="s">
        <v>3860</v>
      </c>
      <c r="G1276" s="35" t="s">
        <v>31</v>
      </c>
      <c r="H1276" s="35" t="s">
        <v>71</v>
      </c>
      <c r="I1276" s="34">
        <v>1</v>
      </c>
      <c r="J1276" s="38">
        <v>20721339.280000001</v>
      </c>
      <c r="K1276" s="38">
        <f t="shared" ref="K1276" si="1200">I1276*J1276</f>
        <v>20721339.280000001</v>
      </c>
      <c r="L1276" s="38">
        <f t="shared" ref="L1276" si="1201">K1276</f>
        <v>20721339.280000001</v>
      </c>
      <c r="M1276" s="74"/>
      <c r="N1276" s="74"/>
      <c r="O1276" s="34" t="s">
        <v>96</v>
      </c>
      <c r="P1276" s="33">
        <v>354030100</v>
      </c>
      <c r="Q1276" s="36">
        <v>0</v>
      </c>
    </row>
    <row r="1277" spans="1:17" ht="51.75">
      <c r="A1277" s="25" t="s">
        <v>1545</v>
      </c>
      <c r="B1277" s="26" t="s">
        <v>5</v>
      </c>
      <c r="C1277" s="27" t="s">
        <v>2227</v>
      </c>
      <c r="D1277" s="27" t="s">
        <v>939</v>
      </c>
      <c r="E1277" s="27" t="s">
        <v>2410</v>
      </c>
      <c r="F1277" s="27" t="s">
        <v>1002</v>
      </c>
      <c r="G1277" s="27" t="s">
        <v>89</v>
      </c>
      <c r="H1277" s="27" t="s">
        <v>21</v>
      </c>
      <c r="I1277" s="26">
        <v>1</v>
      </c>
      <c r="J1277" s="28">
        <v>191250</v>
      </c>
      <c r="K1277" s="28">
        <f t="shared" si="1184"/>
        <v>191250</v>
      </c>
      <c r="L1277" s="28">
        <f t="shared" si="1185"/>
        <v>191250</v>
      </c>
      <c r="M1277" s="26"/>
      <c r="N1277" s="26"/>
      <c r="O1277" s="26" t="s">
        <v>46</v>
      </c>
      <c r="P1277" s="25" t="s">
        <v>224</v>
      </c>
      <c r="Q1277" s="29">
        <v>0</v>
      </c>
    </row>
    <row r="1278" spans="1:17" ht="51.75">
      <c r="A1278" s="25" t="s">
        <v>1545</v>
      </c>
      <c r="B1278" s="26" t="s">
        <v>5</v>
      </c>
      <c r="C1278" s="27" t="s">
        <v>2227</v>
      </c>
      <c r="D1278" s="27" t="s">
        <v>939</v>
      </c>
      <c r="E1278" s="27" t="s">
        <v>2411</v>
      </c>
      <c r="F1278" s="27" t="s">
        <v>1003</v>
      </c>
      <c r="G1278" s="27" t="s">
        <v>89</v>
      </c>
      <c r="H1278" s="27" t="s">
        <v>21</v>
      </c>
      <c r="I1278" s="26">
        <v>1</v>
      </c>
      <c r="J1278" s="28">
        <v>124464.28</v>
      </c>
      <c r="K1278" s="28">
        <f t="shared" si="1184"/>
        <v>124464.28</v>
      </c>
      <c r="L1278" s="28">
        <f t="shared" si="1185"/>
        <v>124464.28</v>
      </c>
      <c r="M1278" s="26"/>
      <c r="N1278" s="26"/>
      <c r="O1278" s="26" t="s">
        <v>46</v>
      </c>
      <c r="P1278" s="25" t="s">
        <v>1029</v>
      </c>
      <c r="Q1278" s="29">
        <v>0</v>
      </c>
    </row>
    <row r="1279" spans="1:17" ht="39">
      <c r="A1279" s="25" t="s">
        <v>1545</v>
      </c>
      <c r="B1279" s="26" t="s">
        <v>5</v>
      </c>
      <c r="C1279" s="27" t="s">
        <v>2227</v>
      </c>
      <c r="D1279" s="27" t="s">
        <v>939</v>
      </c>
      <c r="E1279" s="27" t="s">
        <v>2412</v>
      </c>
      <c r="F1279" s="27" t="s">
        <v>1004</v>
      </c>
      <c r="G1279" s="27" t="s">
        <v>89</v>
      </c>
      <c r="H1279" s="27" t="s">
        <v>21</v>
      </c>
      <c r="I1279" s="26">
        <v>1</v>
      </c>
      <c r="J1279" s="28">
        <v>15625</v>
      </c>
      <c r="K1279" s="28">
        <f t="shared" si="1184"/>
        <v>15625</v>
      </c>
      <c r="L1279" s="28">
        <f t="shared" si="1185"/>
        <v>15625</v>
      </c>
      <c r="M1279" s="26"/>
      <c r="N1279" s="26"/>
      <c r="O1279" s="26" t="s">
        <v>46</v>
      </c>
      <c r="P1279" s="25" t="s">
        <v>1029</v>
      </c>
      <c r="Q1279" s="29">
        <v>0</v>
      </c>
    </row>
    <row r="1280" spans="1:17" ht="51.75">
      <c r="A1280" s="25" t="s">
        <v>1545</v>
      </c>
      <c r="B1280" s="26" t="s">
        <v>5</v>
      </c>
      <c r="C1280" s="27" t="s">
        <v>2227</v>
      </c>
      <c r="D1280" s="27" t="s">
        <v>939</v>
      </c>
      <c r="E1280" s="27" t="s">
        <v>2413</v>
      </c>
      <c r="F1280" s="27" t="s">
        <v>1005</v>
      </c>
      <c r="G1280" s="27" t="s">
        <v>89</v>
      </c>
      <c r="H1280" s="27" t="s">
        <v>21</v>
      </c>
      <c r="I1280" s="26">
        <v>1</v>
      </c>
      <c r="J1280" s="28">
        <v>124000</v>
      </c>
      <c r="K1280" s="28">
        <f t="shared" ref="K1280" si="1202">I1280*J1280</f>
        <v>124000</v>
      </c>
      <c r="L1280" s="28">
        <f t="shared" ref="L1280" si="1203">K1280</f>
        <v>124000</v>
      </c>
      <c r="M1280" s="55"/>
      <c r="N1280" s="55"/>
      <c r="O1280" s="26" t="s">
        <v>46</v>
      </c>
      <c r="P1280" s="25" t="s">
        <v>72</v>
      </c>
      <c r="Q1280" s="29">
        <v>0</v>
      </c>
    </row>
    <row r="1281" spans="1:17" ht="51.75">
      <c r="A1281" s="25" t="s">
        <v>1545</v>
      </c>
      <c r="B1281" s="26" t="s">
        <v>5</v>
      </c>
      <c r="C1281" s="27" t="s">
        <v>2227</v>
      </c>
      <c r="D1281" s="27" t="s">
        <v>939</v>
      </c>
      <c r="E1281" s="27" t="s">
        <v>2414</v>
      </c>
      <c r="F1281" s="27" t="s">
        <v>1006</v>
      </c>
      <c r="G1281" s="27" t="s">
        <v>89</v>
      </c>
      <c r="H1281" s="27" t="s">
        <v>21</v>
      </c>
      <c r="I1281" s="26">
        <v>1</v>
      </c>
      <c r="J1281" s="28">
        <v>8928.57</v>
      </c>
      <c r="K1281" s="28">
        <f t="shared" si="1184"/>
        <v>8928.57</v>
      </c>
      <c r="L1281" s="28">
        <f t="shared" si="1185"/>
        <v>8928.57</v>
      </c>
      <c r="M1281" s="26"/>
      <c r="N1281" s="26"/>
      <c r="O1281" s="26" t="s">
        <v>46</v>
      </c>
      <c r="P1281" s="25" t="s">
        <v>72</v>
      </c>
      <c r="Q1281" s="29">
        <v>0</v>
      </c>
    </row>
    <row r="1282" spans="1:17" ht="51.75">
      <c r="A1282" s="25" t="s">
        <v>1545</v>
      </c>
      <c r="B1282" s="26" t="s">
        <v>5</v>
      </c>
      <c r="C1282" s="27" t="s">
        <v>2227</v>
      </c>
      <c r="D1282" s="27" t="s">
        <v>939</v>
      </c>
      <c r="E1282" s="27" t="s">
        <v>2415</v>
      </c>
      <c r="F1282" s="27" t="s">
        <v>1007</v>
      </c>
      <c r="G1282" s="27" t="s">
        <v>89</v>
      </c>
      <c r="H1282" s="27" t="s">
        <v>21</v>
      </c>
      <c r="I1282" s="26">
        <v>1</v>
      </c>
      <c r="J1282" s="28">
        <v>100178.57</v>
      </c>
      <c r="K1282" s="28">
        <f t="shared" si="1184"/>
        <v>100178.57</v>
      </c>
      <c r="L1282" s="28">
        <f t="shared" si="1185"/>
        <v>100178.57</v>
      </c>
      <c r="M1282" s="26"/>
      <c r="N1282" s="26"/>
      <c r="O1282" s="26" t="s">
        <v>46</v>
      </c>
      <c r="P1282" s="25" t="s">
        <v>73</v>
      </c>
      <c r="Q1282" s="29">
        <v>0</v>
      </c>
    </row>
    <row r="1283" spans="1:17" ht="51.75">
      <c r="A1283" s="25" t="s">
        <v>1545</v>
      </c>
      <c r="B1283" s="26" t="s">
        <v>5</v>
      </c>
      <c r="C1283" s="27" t="s">
        <v>2227</v>
      </c>
      <c r="D1283" s="27" t="s">
        <v>939</v>
      </c>
      <c r="E1283" s="27" t="s">
        <v>2416</v>
      </c>
      <c r="F1283" s="27" t="s">
        <v>1008</v>
      </c>
      <c r="G1283" s="27" t="s">
        <v>89</v>
      </c>
      <c r="H1283" s="27" t="s">
        <v>21</v>
      </c>
      <c r="I1283" s="26">
        <v>1</v>
      </c>
      <c r="J1283" s="28">
        <v>70075</v>
      </c>
      <c r="K1283" s="28">
        <f t="shared" ref="K1283" si="1204">I1283*J1283</f>
        <v>70075</v>
      </c>
      <c r="L1283" s="28">
        <f t="shared" ref="L1283" si="1205">K1283</f>
        <v>70075</v>
      </c>
      <c r="M1283" s="55"/>
      <c r="N1283" s="55"/>
      <c r="O1283" s="26" t="s">
        <v>39</v>
      </c>
      <c r="P1283" s="25" t="s">
        <v>74</v>
      </c>
      <c r="Q1283" s="29">
        <v>0</v>
      </c>
    </row>
    <row r="1284" spans="1:17" ht="51.75">
      <c r="A1284" s="25" t="s">
        <v>1545</v>
      </c>
      <c r="B1284" s="26" t="s">
        <v>5</v>
      </c>
      <c r="C1284" s="27" t="s">
        <v>2227</v>
      </c>
      <c r="D1284" s="27" t="s">
        <v>939</v>
      </c>
      <c r="E1284" s="27" t="s">
        <v>2417</v>
      </c>
      <c r="F1284" s="27" t="s">
        <v>1009</v>
      </c>
      <c r="G1284" s="27" t="s">
        <v>89</v>
      </c>
      <c r="H1284" s="27" t="s">
        <v>21</v>
      </c>
      <c r="I1284" s="26">
        <v>1</v>
      </c>
      <c r="J1284" s="28">
        <v>78928.570000000007</v>
      </c>
      <c r="K1284" s="28">
        <f t="shared" si="1184"/>
        <v>78928.570000000007</v>
      </c>
      <c r="L1284" s="28">
        <f t="shared" si="1185"/>
        <v>78928.570000000007</v>
      </c>
      <c r="M1284" s="26"/>
      <c r="N1284" s="26"/>
      <c r="O1284" s="26" t="s">
        <v>46</v>
      </c>
      <c r="P1284" s="25" t="s">
        <v>75</v>
      </c>
      <c r="Q1284" s="29">
        <v>0</v>
      </c>
    </row>
    <row r="1285" spans="1:17" ht="51.75">
      <c r="A1285" s="25" t="s">
        <v>1545</v>
      </c>
      <c r="B1285" s="26" t="s">
        <v>5</v>
      </c>
      <c r="C1285" s="27" t="s">
        <v>2227</v>
      </c>
      <c r="D1285" s="27" t="s">
        <v>939</v>
      </c>
      <c r="E1285" s="27" t="s">
        <v>2418</v>
      </c>
      <c r="F1285" s="27" t="s">
        <v>1010</v>
      </c>
      <c r="G1285" s="27" t="s">
        <v>89</v>
      </c>
      <c r="H1285" s="27" t="s">
        <v>21</v>
      </c>
      <c r="I1285" s="26">
        <v>1</v>
      </c>
      <c r="J1285" s="28">
        <v>136607.14000000001</v>
      </c>
      <c r="K1285" s="28">
        <f t="shared" ref="K1285:K1343" si="1206">I1285*J1285</f>
        <v>136607.14000000001</v>
      </c>
      <c r="L1285" s="28">
        <f t="shared" ref="L1285:L1343" si="1207">K1285</f>
        <v>136607.14000000001</v>
      </c>
      <c r="M1285" s="26"/>
      <c r="N1285" s="26"/>
      <c r="O1285" s="26" t="s">
        <v>46</v>
      </c>
      <c r="P1285" s="25" t="s">
        <v>76</v>
      </c>
      <c r="Q1285" s="29">
        <v>0</v>
      </c>
    </row>
    <row r="1286" spans="1:17" ht="51.75">
      <c r="A1286" s="25" t="s">
        <v>1545</v>
      </c>
      <c r="B1286" s="26" t="s">
        <v>5</v>
      </c>
      <c r="C1286" s="27" t="s">
        <v>2227</v>
      </c>
      <c r="D1286" s="27" t="s">
        <v>939</v>
      </c>
      <c r="E1286" s="27" t="s">
        <v>2419</v>
      </c>
      <c r="F1286" s="27" t="s">
        <v>1011</v>
      </c>
      <c r="G1286" s="27" t="s">
        <v>89</v>
      </c>
      <c r="H1286" s="27" t="s">
        <v>21</v>
      </c>
      <c r="I1286" s="26">
        <v>1</v>
      </c>
      <c r="J1286" s="28">
        <v>100178.57</v>
      </c>
      <c r="K1286" s="28">
        <f t="shared" si="1206"/>
        <v>100178.57</v>
      </c>
      <c r="L1286" s="28">
        <f t="shared" si="1207"/>
        <v>100178.57</v>
      </c>
      <c r="M1286" s="26"/>
      <c r="N1286" s="26"/>
      <c r="O1286" s="26" t="s">
        <v>46</v>
      </c>
      <c r="P1286" s="25" t="s">
        <v>77</v>
      </c>
      <c r="Q1286" s="29">
        <v>0</v>
      </c>
    </row>
    <row r="1287" spans="1:17" ht="51.75">
      <c r="A1287" s="25" t="s">
        <v>1545</v>
      </c>
      <c r="B1287" s="26" t="s">
        <v>5</v>
      </c>
      <c r="C1287" s="27" t="s">
        <v>2227</v>
      </c>
      <c r="D1287" s="27" t="s">
        <v>939</v>
      </c>
      <c r="E1287" s="27" t="s">
        <v>2420</v>
      </c>
      <c r="F1287" s="27" t="s">
        <v>1012</v>
      </c>
      <c r="G1287" s="27" t="s">
        <v>89</v>
      </c>
      <c r="H1287" s="27" t="s">
        <v>21</v>
      </c>
      <c r="I1287" s="26">
        <v>1</v>
      </c>
      <c r="J1287" s="28">
        <v>6696.42</v>
      </c>
      <c r="K1287" s="28">
        <f t="shared" si="1206"/>
        <v>6696.42</v>
      </c>
      <c r="L1287" s="28">
        <f t="shared" si="1207"/>
        <v>6696.42</v>
      </c>
      <c r="M1287" s="26"/>
      <c r="N1287" s="26"/>
      <c r="O1287" s="26" t="s">
        <v>46</v>
      </c>
      <c r="P1287" s="25" t="s">
        <v>77</v>
      </c>
      <c r="Q1287" s="29">
        <v>0</v>
      </c>
    </row>
    <row r="1288" spans="1:17" ht="51.75">
      <c r="A1288" s="25" t="s">
        <v>1545</v>
      </c>
      <c r="B1288" s="26" t="s">
        <v>5</v>
      </c>
      <c r="C1288" s="27" t="s">
        <v>2227</v>
      </c>
      <c r="D1288" s="27" t="s">
        <v>939</v>
      </c>
      <c r="E1288" s="27" t="s">
        <v>2421</v>
      </c>
      <c r="F1288" s="27" t="s">
        <v>1013</v>
      </c>
      <c r="G1288" s="27" t="s">
        <v>89</v>
      </c>
      <c r="H1288" s="27" t="s">
        <v>21</v>
      </c>
      <c r="I1288" s="26">
        <v>1</v>
      </c>
      <c r="J1288" s="28">
        <v>33392.85</v>
      </c>
      <c r="K1288" s="28">
        <f t="shared" si="1206"/>
        <v>33392.85</v>
      </c>
      <c r="L1288" s="28">
        <f t="shared" si="1207"/>
        <v>33392.85</v>
      </c>
      <c r="M1288" s="26"/>
      <c r="N1288" s="26"/>
      <c r="O1288" s="26" t="s">
        <v>46</v>
      </c>
      <c r="P1288" s="25" t="s">
        <v>78</v>
      </c>
      <c r="Q1288" s="29">
        <v>0</v>
      </c>
    </row>
    <row r="1289" spans="1:17" ht="51.75">
      <c r="A1289" s="25" t="s">
        <v>1545</v>
      </c>
      <c r="B1289" s="26" t="s">
        <v>5</v>
      </c>
      <c r="C1289" s="27" t="s">
        <v>2227</v>
      </c>
      <c r="D1289" s="27" t="s">
        <v>939</v>
      </c>
      <c r="E1289" s="27" t="s">
        <v>2422</v>
      </c>
      <c r="F1289" s="27" t="s">
        <v>1014</v>
      </c>
      <c r="G1289" s="27" t="s">
        <v>89</v>
      </c>
      <c r="H1289" s="27" t="s">
        <v>21</v>
      </c>
      <c r="I1289" s="26">
        <v>1</v>
      </c>
      <c r="J1289" s="28">
        <v>75892.850000000006</v>
      </c>
      <c r="K1289" s="28">
        <f t="shared" si="1206"/>
        <v>75892.850000000006</v>
      </c>
      <c r="L1289" s="28">
        <f t="shared" si="1207"/>
        <v>75892.850000000006</v>
      </c>
      <c r="M1289" s="26"/>
      <c r="N1289" s="26"/>
      <c r="O1289" s="26" t="s">
        <v>46</v>
      </c>
      <c r="P1289" s="25" t="s">
        <v>79</v>
      </c>
      <c r="Q1289" s="29">
        <v>0</v>
      </c>
    </row>
    <row r="1290" spans="1:17" ht="51.75">
      <c r="A1290" s="25" t="s">
        <v>1545</v>
      </c>
      <c r="B1290" s="26" t="s">
        <v>5</v>
      </c>
      <c r="C1290" s="27" t="s">
        <v>2227</v>
      </c>
      <c r="D1290" s="27" t="s">
        <v>939</v>
      </c>
      <c r="E1290" s="27" t="s">
        <v>2423</v>
      </c>
      <c r="F1290" s="27" t="s">
        <v>1015</v>
      </c>
      <c r="G1290" s="27" t="s">
        <v>89</v>
      </c>
      <c r="H1290" s="27" t="s">
        <v>21</v>
      </c>
      <c r="I1290" s="26">
        <v>1</v>
      </c>
      <c r="J1290" s="28">
        <v>121428.57</v>
      </c>
      <c r="K1290" s="28">
        <f t="shared" si="1206"/>
        <v>121428.57</v>
      </c>
      <c r="L1290" s="28">
        <f t="shared" si="1207"/>
        <v>121428.57</v>
      </c>
      <c r="M1290" s="26"/>
      <c r="N1290" s="26"/>
      <c r="O1290" s="26" t="s">
        <v>46</v>
      </c>
      <c r="P1290" s="25" t="s">
        <v>80</v>
      </c>
      <c r="Q1290" s="29">
        <v>0</v>
      </c>
    </row>
    <row r="1291" spans="1:17" ht="51.75">
      <c r="A1291" s="25" t="s">
        <v>1545</v>
      </c>
      <c r="B1291" s="26" t="s">
        <v>5</v>
      </c>
      <c r="C1291" s="27" t="s">
        <v>2227</v>
      </c>
      <c r="D1291" s="27" t="s">
        <v>939</v>
      </c>
      <c r="E1291" s="27" t="s">
        <v>2424</v>
      </c>
      <c r="F1291" s="27" t="s">
        <v>1016</v>
      </c>
      <c r="G1291" s="27" t="s">
        <v>89</v>
      </c>
      <c r="H1291" s="27" t="s">
        <v>21</v>
      </c>
      <c r="I1291" s="26">
        <v>1</v>
      </c>
      <c r="J1291" s="28">
        <v>20089.28</v>
      </c>
      <c r="K1291" s="28">
        <f t="shared" si="1206"/>
        <v>20089.28</v>
      </c>
      <c r="L1291" s="28">
        <f t="shared" si="1207"/>
        <v>20089.28</v>
      </c>
      <c r="M1291" s="26"/>
      <c r="N1291" s="26"/>
      <c r="O1291" s="26" t="s">
        <v>46</v>
      </c>
      <c r="P1291" s="25" t="s">
        <v>80</v>
      </c>
      <c r="Q1291" s="29">
        <v>0</v>
      </c>
    </row>
    <row r="1292" spans="1:17" ht="51.75">
      <c r="A1292" s="25" t="s">
        <v>1545</v>
      </c>
      <c r="B1292" s="26" t="s">
        <v>5</v>
      </c>
      <c r="C1292" s="27" t="s">
        <v>2227</v>
      </c>
      <c r="D1292" s="27" t="s">
        <v>939</v>
      </c>
      <c r="E1292" s="27" t="s">
        <v>2425</v>
      </c>
      <c r="F1292" s="27" t="s">
        <v>1017</v>
      </c>
      <c r="G1292" s="27" t="s">
        <v>89</v>
      </c>
      <c r="H1292" s="27" t="s">
        <v>21</v>
      </c>
      <c r="I1292" s="26">
        <v>1</v>
      </c>
      <c r="J1292" s="28">
        <v>145714.28</v>
      </c>
      <c r="K1292" s="28">
        <f t="shared" si="1206"/>
        <v>145714.28</v>
      </c>
      <c r="L1292" s="28">
        <f t="shared" si="1207"/>
        <v>145714.28</v>
      </c>
      <c r="M1292" s="26"/>
      <c r="N1292" s="26"/>
      <c r="O1292" s="26" t="s">
        <v>46</v>
      </c>
      <c r="P1292" s="25" t="s">
        <v>81</v>
      </c>
      <c r="Q1292" s="29">
        <v>0</v>
      </c>
    </row>
    <row r="1293" spans="1:17" ht="51.75">
      <c r="A1293" s="25" t="s">
        <v>1545</v>
      </c>
      <c r="B1293" s="26" t="s">
        <v>5</v>
      </c>
      <c r="C1293" s="27" t="s">
        <v>2227</v>
      </c>
      <c r="D1293" s="27" t="s">
        <v>939</v>
      </c>
      <c r="E1293" s="27" t="s">
        <v>2426</v>
      </c>
      <c r="F1293" s="27" t="s">
        <v>1018</v>
      </c>
      <c r="G1293" s="27" t="s">
        <v>89</v>
      </c>
      <c r="H1293" s="27" t="s">
        <v>21</v>
      </c>
      <c r="I1293" s="26">
        <v>1</v>
      </c>
      <c r="J1293" s="28">
        <v>15625</v>
      </c>
      <c r="K1293" s="28">
        <f t="shared" si="1206"/>
        <v>15625</v>
      </c>
      <c r="L1293" s="28">
        <f t="shared" si="1207"/>
        <v>15625</v>
      </c>
      <c r="M1293" s="26"/>
      <c r="N1293" s="26"/>
      <c r="O1293" s="26" t="s">
        <v>46</v>
      </c>
      <c r="P1293" s="25" t="s">
        <v>82</v>
      </c>
      <c r="Q1293" s="29">
        <v>0</v>
      </c>
    </row>
    <row r="1294" spans="1:17" ht="51.75">
      <c r="A1294" s="25" t="s">
        <v>1545</v>
      </c>
      <c r="B1294" s="26" t="s">
        <v>5</v>
      </c>
      <c r="C1294" s="27" t="s">
        <v>2227</v>
      </c>
      <c r="D1294" s="27" t="s">
        <v>939</v>
      </c>
      <c r="E1294" s="27" t="s">
        <v>2427</v>
      </c>
      <c r="F1294" s="27" t="s">
        <v>1019</v>
      </c>
      <c r="G1294" s="27" t="s">
        <v>89</v>
      </c>
      <c r="H1294" s="27" t="s">
        <v>21</v>
      </c>
      <c r="I1294" s="26">
        <v>1</v>
      </c>
      <c r="J1294" s="28">
        <v>39464.28</v>
      </c>
      <c r="K1294" s="28">
        <f t="shared" si="1206"/>
        <v>39464.28</v>
      </c>
      <c r="L1294" s="28">
        <f t="shared" si="1207"/>
        <v>39464.28</v>
      </c>
      <c r="M1294" s="26"/>
      <c r="N1294" s="26"/>
      <c r="O1294" s="26" t="s">
        <v>46</v>
      </c>
      <c r="P1294" s="25" t="s">
        <v>83</v>
      </c>
      <c r="Q1294" s="29">
        <v>0</v>
      </c>
    </row>
    <row r="1295" spans="1:17" ht="51.75">
      <c r="A1295" s="25" t="s">
        <v>1545</v>
      </c>
      <c r="B1295" s="26" t="s">
        <v>5</v>
      </c>
      <c r="C1295" s="27" t="s">
        <v>2227</v>
      </c>
      <c r="D1295" s="27" t="s">
        <v>939</v>
      </c>
      <c r="E1295" s="27" t="s">
        <v>2428</v>
      </c>
      <c r="F1295" s="27" t="s">
        <v>1020</v>
      </c>
      <c r="G1295" s="27" t="s">
        <v>89</v>
      </c>
      <c r="H1295" s="27" t="s">
        <v>21</v>
      </c>
      <c r="I1295" s="26">
        <v>1</v>
      </c>
      <c r="J1295" s="28">
        <v>8928.57</v>
      </c>
      <c r="K1295" s="28">
        <f t="shared" si="1206"/>
        <v>8928.57</v>
      </c>
      <c r="L1295" s="28">
        <f t="shared" si="1207"/>
        <v>8928.57</v>
      </c>
      <c r="M1295" s="26"/>
      <c r="N1295" s="26"/>
      <c r="O1295" s="26" t="s">
        <v>46</v>
      </c>
      <c r="P1295" s="25" t="s">
        <v>83</v>
      </c>
      <c r="Q1295" s="29">
        <v>0</v>
      </c>
    </row>
    <row r="1296" spans="1:17" ht="51.75">
      <c r="A1296" s="25" t="s">
        <v>1545</v>
      </c>
      <c r="B1296" s="26" t="s">
        <v>5</v>
      </c>
      <c r="C1296" s="27" t="s">
        <v>2227</v>
      </c>
      <c r="D1296" s="27" t="s">
        <v>939</v>
      </c>
      <c r="E1296" s="27" t="s">
        <v>2429</v>
      </c>
      <c r="F1296" s="27" t="s">
        <v>1021</v>
      </c>
      <c r="G1296" s="27" t="s">
        <v>89</v>
      </c>
      <c r="H1296" s="27" t="s">
        <v>21</v>
      </c>
      <c r="I1296" s="26">
        <v>1</v>
      </c>
      <c r="J1296" s="28">
        <v>63750</v>
      </c>
      <c r="K1296" s="28">
        <f t="shared" si="1206"/>
        <v>63750</v>
      </c>
      <c r="L1296" s="28">
        <f t="shared" si="1207"/>
        <v>63750</v>
      </c>
      <c r="M1296" s="26"/>
      <c r="N1296" s="26"/>
      <c r="O1296" s="26" t="s">
        <v>46</v>
      </c>
      <c r="P1296" s="25" t="s">
        <v>84</v>
      </c>
      <c r="Q1296" s="29">
        <v>0</v>
      </c>
    </row>
    <row r="1297" spans="1:17" ht="64.5">
      <c r="A1297" s="25" t="s">
        <v>1545</v>
      </c>
      <c r="B1297" s="26" t="s">
        <v>5</v>
      </c>
      <c r="C1297" s="27" t="s">
        <v>2227</v>
      </c>
      <c r="D1297" s="27" t="s">
        <v>939</v>
      </c>
      <c r="E1297" s="27" t="s">
        <v>2430</v>
      </c>
      <c r="F1297" s="27" t="s">
        <v>1022</v>
      </c>
      <c r="G1297" s="27" t="s">
        <v>89</v>
      </c>
      <c r="H1297" s="27" t="s">
        <v>21</v>
      </c>
      <c r="I1297" s="26">
        <v>1</v>
      </c>
      <c r="J1297" s="28">
        <v>57678.57</v>
      </c>
      <c r="K1297" s="28">
        <f t="shared" si="1206"/>
        <v>57678.57</v>
      </c>
      <c r="L1297" s="28">
        <f t="shared" si="1207"/>
        <v>57678.57</v>
      </c>
      <c r="M1297" s="26"/>
      <c r="N1297" s="26"/>
      <c r="O1297" s="26" t="s">
        <v>46</v>
      </c>
      <c r="P1297" s="25" t="s">
        <v>85</v>
      </c>
      <c r="Q1297" s="29">
        <v>0</v>
      </c>
    </row>
    <row r="1298" spans="1:17" ht="51.75">
      <c r="A1298" s="25" t="s">
        <v>1545</v>
      </c>
      <c r="B1298" s="26" t="s">
        <v>5</v>
      </c>
      <c r="C1298" s="27" t="s">
        <v>2227</v>
      </c>
      <c r="D1298" s="27" t="s">
        <v>939</v>
      </c>
      <c r="E1298" s="27" t="s">
        <v>2431</v>
      </c>
      <c r="F1298" s="27" t="s">
        <v>1023</v>
      </c>
      <c r="G1298" s="27" t="s">
        <v>89</v>
      </c>
      <c r="H1298" s="27" t="s">
        <v>21</v>
      </c>
      <c r="I1298" s="26">
        <v>1</v>
      </c>
      <c r="J1298" s="28">
        <v>4464.28</v>
      </c>
      <c r="K1298" s="28">
        <f t="shared" si="1206"/>
        <v>4464.28</v>
      </c>
      <c r="L1298" s="28">
        <f t="shared" si="1207"/>
        <v>4464.28</v>
      </c>
      <c r="M1298" s="26"/>
      <c r="N1298" s="26"/>
      <c r="O1298" s="26" t="s">
        <v>46</v>
      </c>
      <c r="P1298" s="25" t="s">
        <v>85</v>
      </c>
      <c r="Q1298" s="29">
        <v>0</v>
      </c>
    </row>
    <row r="1299" spans="1:17" ht="51.75">
      <c r="A1299" s="25" t="s">
        <v>1545</v>
      </c>
      <c r="B1299" s="26" t="s">
        <v>5</v>
      </c>
      <c r="C1299" s="27" t="s">
        <v>2227</v>
      </c>
      <c r="D1299" s="27" t="s">
        <v>939</v>
      </c>
      <c r="E1299" s="27" t="s">
        <v>2432</v>
      </c>
      <c r="F1299" s="27" t="s">
        <v>1024</v>
      </c>
      <c r="G1299" s="27" t="s">
        <v>89</v>
      </c>
      <c r="H1299" s="27" t="s">
        <v>21</v>
      </c>
      <c r="I1299" s="26">
        <v>1</v>
      </c>
      <c r="J1299" s="28">
        <v>100550</v>
      </c>
      <c r="K1299" s="28">
        <f t="shared" ref="K1299" si="1208">I1299*J1299</f>
        <v>100550</v>
      </c>
      <c r="L1299" s="28">
        <f t="shared" ref="L1299" si="1209">K1299</f>
        <v>100550</v>
      </c>
      <c r="M1299" s="55"/>
      <c r="N1299" s="55"/>
      <c r="O1299" s="26" t="s">
        <v>46</v>
      </c>
      <c r="P1299" s="25" t="s">
        <v>86</v>
      </c>
      <c r="Q1299" s="29">
        <v>0</v>
      </c>
    </row>
    <row r="1300" spans="1:17" ht="39">
      <c r="A1300" s="25" t="s">
        <v>1545</v>
      </c>
      <c r="B1300" s="26" t="s">
        <v>5</v>
      </c>
      <c r="C1300" s="27" t="s">
        <v>2227</v>
      </c>
      <c r="D1300" s="27" t="s">
        <v>939</v>
      </c>
      <c r="E1300" s="27" t="s">
        <v>2433</v>
      </c>
      <c r="F1300" s="27" t="s">
        <v>1025</v>
      </c>
      <c r="G1300" s="27" t="s">
        <v>89</v>
      </c>
      <c r="H1300" s="27" t="s">
        <v>21</v>
      </c>
      <c r="I1300" s="26">
        <f>1</f>
        <v>1</v>
      </c>
      <c r="J1300" s="28">
        <f>6696.42</f>
        <v>6696.42</v>
      </c>
      <c r="K1300" s="28">
        <f t="shared" si="1206"/>
        <v>6696.42</v>
      </c>
      <c r="L1300" s="28">
        <f t="shared" si="1207"/>
        <v>6696.42</v>
      </c>
      <c r="M1300" s="26"/>
      <c r="N1300" s="26"/>
      <c r="O1300" s="26" t="s">
        <v>46</v>
      </c>
      <c r="P1300" s="25" t="s">
        <v>86</v>
      </c>
      <c r="Q1300" s="29">
        <v>0</v>
      </c>
    </row>
    <row r="1301" spans="1:17" ht="64.5">
      <c r="A1301" s="25" t="s">
        <v>1545</v>
      </c>
      <c r="B1301" s="26" t="s">
        <v>5</v>
      </c>
      <c r="C1301" s="27" t="s">
        <v>2227</v>
      </c>
      <c r="D1301" s="27" t="s">
        <v>939</v>
      </c>
      <c r="E1301" s="27" t="s">
        <v>2434</v>
      </c>
      <c r="F1301" s="27" t="s">
        <v>1026</v>
      </c>
      <c r="G1301" s="27" t="s">
        <v>89</v>
      </c>
      <c r="H1301" s="27" t="s">
        <v>21</v>
      </c>
      <c r="I1301" s="26">
        <v>1</v>
      </c>
      <c r="J1301" s="28">
        <v>118392.85</v>
      </c>
      <c r="K1301" s="28">
        <f t="shared" si="1206"/>
        <v>118392.85</v>
      </c>
      <c r="L1301" s="28">
        <f t="shared" si="1207"/>
        <v>118392.85</v>
      </c>
      <c r="M1301" s="26"/>
      <c r="N1301" s="26"/>
      <c r="O1301" s="26" t="s">
        <v>46</v>
      </c>
      <c r="P1301" s="25" t="s">
        <v>87</v>
      </c>
      <c r="Q1301" s="29">
        <v>0</v>
      </c>
    </row>
    <row r="1302" spans="1:17" ht="77.25">
      <c r="A1302" s="25" t="s">
        <v>1545</v>
      </c>
      <c r="B1302" s="26" t="s">
        <v>5</v>
      </c>
      <c r="C1302" s="27" t="s">
        <v>381</v>
      </c>
      <c r="D1302" s="27" t="s">
        <v>382</v>
      </c>
      <c r="E1302" s="27" t="s">
        <v>399</v>
      </c>
      <c r="F1302" s="27" t="s">
        <v>400</v>
      </c>
      <c r="G1302" s="27" t="s">
        <v>33</v>
      </c>
      <c r="H1302" s="27" t="s">
        <v>21</v>
      </c>
      <c r="I1302" s="26">
        <v>1</v>
      </c>
      <c r="J1302" s="28">
        <v>267857.14</v>
      </c>
      <c r="K1302" s="28">
        <f t="shared" si="1206"/>
        <v>267857.14</v>
      </c>
      <c r="L1302" s="28">
        <f t="shared" si="1207"/>
        <v>267857.14</v>
      </c>
      <c r="M1302" s="26"/>
      <c r="N1302" s="26"/>
      <c r="O1302" s="26" t="s">
        <v>40</v>
      </c>
      <c r="P1302" s="25" t="s">
        <v>25</v>
      </c>
      <c r="Q1302" s="29">
        <v>0</v>
      </c>
    </row>
    <row r="1303" spans="1:17" ht="64.5">
      <c r="A1303" s="25" t="s">
        <v>1545</v>
      </c>
      <c r="B1303" s="26" t="s">
        <v>5</v>
      </c>
      <c r="C1303" s="27" t="s">
        <v>2228</v>
      </c>
      <c r="D1303" s="27" t="s">
        <v>1031</v>
      </c>
      <c r="E1303" s="27" t="s">
        <v>1032</v>
      </c>
      <c r="F1303" s="27" t="s">
        <v>1033</v>
      </c>
      <c r="G1303" s="27" t="s">
        <v>42</v>
      </c>
      <c r="H1303" s="27" t="s">
        <v>21</v>
      </c>
      <c r="I1303" s="26">
        <v>1</v>
      </c>
      <c r="J1303" s="28">
        <v>5357.14</v>
      </c>
      <c r="K1303" s="28">
        <f t="shared" si="1206"/>
        <v>5357.14</v>
      </c>
      <c r="L1303" s="28">
        <f t="shared" si="1207"/>
        <v>5357.14</v>
      </c>
      <c r="M1303" s="26"/>
      <c r="N1303" s="26"/>
      <c r="O1303" s="26" t="s">
        <v>48</v>
      </c>
      <c r="P1303" s="25" t="s">
        <v>25</v>
      </c>
      <c r="Q1303" s="29">
        <v>0</v>
      </c>
    </row>
    <row r="1304" spans="1:17" ht="64.5">
      <c r="A1304" s="25" t="s">
        <v>1545</v>
      </c>
      <c r="B1304" s="26" t="s">
        <v>5</v>
      </c>
      <c r="C1304" s="27" t="s">
        <v>2228</v>
      </c>
      <c r="D1304" s="27" t="s">
        <v>1031</v>
      </c>
      <c r="E1304" s="27" t="s">
        <v>2435</v>
      </c>
      <c r="F1304" s="27" t="s">
        <v>1034</v>
      </c>
      <c r="G1304" s="27" t="s">
        <v>42</v>
      </c>
      <c r="H1304" s="27" t="s">
        <v>21</v>
      </c>
      <c r="I1304" s="26">
        <v>1</v>
      </c>
      <c r="J1304" s="28">
        <v>4464.28</v>
      </c>
      <c r="K1304" s="28">
        <f t="shared" si="1206"/>
        <v>4464.28</v>
      </c>
      <c r="L1304" s="28">
        <f t="shared" si="1207"/>
        <v>4464.28</v>
      </c>
      <c r="M1304" s="26"/>
      <c r="N1304" s="26"/>
      <c r="O1304" s="26" t="s">
        <v>26</v>
      </c>
      <c r="P1304" s="25" t="s">
        <v>88</v>
      </c>
      <c r="Q1304" s="29">
        <v>0</v>
      </c>
    </row>
    <row r="1305" spans="1:17" ht="51.75">
      <c r="A1305" s="25" t="s">
        <v>1545</v>
      </c>
      <c r="B1305" s="26" t="s">
        <v>5</v>
      </c>
      <c r="C1305" s="27" t="s">
        <v>2228</v>
      </c>
      <c r="D1305" s="27" t="s">
        <v>1031</v>
      </c>
      <c r="E1305" s="27" t="s">
        <v>1035</v>
      </c>
      <c r="F1305" s="27" t="s">
        <v>1036</v>
      </c>
      <c r="G1305" s="27" t="s">
        <v>42</v>
      </c>
      <c r="H1305" s="27" t="s">
        <v>21</v>
      </c>
      <c r="I1305" s="26">
        <v>1</v>
      </c>
      <c r="J1305" s="28">
        <v>4464.28</v>
      </c>
      <c r="K1305" s="28">
        <f t="shared" si="1206"/>
        <v>4464.28</v>
      </c>
      <c r="L1305" s="28">
        <f t="shared" si="1207"/>
        <v>4464.28</v>
      </c>
      <c r="M1305" s="26"/>
      <c r="N1305" s="26"/>
      <c r="O1305" s="26" t="s">
        <v>40</v>
      </c>
      <c r="P1305" s="25" t="s">
        <v>88</v>
      </c>
      <c r="Q1305" s="29">
        <v>0</v>
      </c>
    </row>
    <row r="1306" spans="1:17" ht="51.75">
      <c r="A1306" s="25" t="s">
        <v>1545</v>
      </c>
      <c r="B1306" s="26" t="s">
        <v>5</v>
      </c>
      <c r="C1306" s="27" t="s">
        <v>2228</v>
      </c>
      <c r="D1306" s="27" t="s">
        <v>1031</v>
      </c>
      <c r="E1306" s="27" t="s">
        <v>1037</v>
      </c>
      <c r="F1306" s="27" t="s">
        <v>1038</v>
      </c>
      <c r="G1306" s="27" t="s">
        <v>42</v>
      </c>
      <c r="H1306" s="27" t="s">
        <v>21</v>
      </c>
      <c r="I1306" s="26">
        <v>1</v>
      </c>
      <c r="J1306" s="28">
        <v>4464.28</v>
      </c>
      <c r="K1306" s="28">
        <f t="shared" si="1206"/>
        <v>4464.28</v>
      </c>
      <c r="L1306" s="28">
        <f t="shared" si="1207"/>
        <v>4464.28</v>
      </c>
      <c r="M1306" s="26"/>
      <c r="N1306" s="26"/>
      <c r="O1306" s="26" t="s">
        <v>115</v>
      </c>
      <c r="P1306" s="25" t="s">
        <v>25</v>
      </c>
      <c r="Q1306" s="29">
        <v>0</v>
      </c>
    </row>
    <row r="1307" spans="1:17" ht="64.5">
      <c r="A1307" s="25" t="s">
        <v>1545</v>
      </c>
      <c r="B1307" s="26" t="s">
        <v>5</v>
      </c>
      <c r="C1307" s="27" t="s">
        <v>2228</v>
      </c>
      <c r="D1307" s="27" t="s">
        <v>1031</v>
      </c>
      <c r="E1307" s="27" t="s">
        <v>2645</v>
      </c>
      <c r="F1307" s="27" t="s">
        <v>2681</v>
      </c>
      <c r="G1307" s="53" t="s">
        <v>42</v>
      </c>
      <c r="H1307" s="27" t="s">
        <v>21</v>
      </c>
      <c r="I1307" s="26">
        <v>1</v>
      </c>
      <c r="J1307" s="28">
        <v>4464.28</v>
      </c>
      <c r="K1307" s="28">
        <f t="shared" ref="K1307" si="1210">I1307*J1307</f>
        <v>4464.28</v>
      </c>
      <c r="L1307" s="28">
        <f t="shared" ref="L1307" si="1211">K1307</f>
        <v>4464.28</v>
      </c>
      <c r="M1307" s="26"/>
      <c r="N1307" s="26"/>
      <c r="O1307" s="26" t="s">
        <v>115</v>
      </c>
      <c r="P1307" s="25" t="s">
        <v>88</v>
      </c>
      <c r="Q1307" s="29">
        <v>0</v>
      </c>
    </row>
    <row r="1308" spans="1:17" ht="51.75">
      <c r="A1308" s="25" t="s">
        <v>1545</v>
      </c>
      <c r="B1308" s="26" t="s">
        <v>5</v>
      </c>
      <c r="C1308" s="27" t="s">
        <v>2228</v>
      </c>
      <c r="D1308" s="27" t="s">
        <v>1031</v>
      </c>
      <c r="E1308" s="27" t="s">
        <v>1039</v>
      </c>
      <c r="F1308" s="27" t="s">
        <v>1040</v>
      </c>
      <c r="G1308" s="27" t="s">
        <v>42</v>
      </c>
      <c r="H1308" s="27" t="s">
        <v>21</v>
      </c>
      <c r="I1308" s="26">
        <v>1</v>
      </c>
      <c r="J1308" s="28">
        <v>4464.28</v>
      </c>
      <c r="K1308" s="28">
        <f t="shared" si="1206"/>
        <v>4464.28</v>
      </c>
      <c r="L1308" s="28">
        <f t="shared" si="1207"/>
        <v>4464.28</v>
      </c>
      <c r="M1308" s="26"/>
      <c r="N1308" s="26"/>
      <c r="O1308" s="26" t="s">
        <v>115</v>
      </c>
      <c r="P1308" s="25" t="s">
        <v>25</v>
      </c>
      <c r="Q1308" s="29">
        <v>0</v>
      </c>
    </row>
    <row r="1309" spans="1:17" ht="51.75">
      <c r="A1309" s="25" t="s">
        <v>1545</v>
      </c>
      <c r="B1309" s="26" t="s">
        <v>5</v>
      </c>
      <c r="C1309" s="27" t="s">
        <v>2228</v>
      </c>
      <c r="D1309" s="27" t="s">
        <v>1031</v>
      </c>
      <c r="E1309" s="27" t="s">
        <v>1039</v>
      </c>
      <c r="F1309" s="27" t="s">
        <v>1040</v>
      </c>
      <c r="G1309" s="27" t="s">
        <v>42</v>
      </c>
      <c r="H1309" s="27" t="s">
        <v>21</v>
      </c>
      <c r="I1309" s="26">
        <v>1</v>
      </c>
      <c r="J1309" s="28">
        <v>4464.28</v>
      </c>
      <c r="K1309" s="28">
        <f t="shared" si="1206"/>
        <v>4464.28</v>
      </c>
      <c r="L1309" s="28">
        <f t="shared" si="1207"/>
        <v>4464.28</v>
      </c>
      <c r="M1309" s="26"/>
      <c r="N1309" s="26"/>
      <c r="O1309" s="26" t="s">
        <v>115</v>
      </c>
      <c r="P1309" s="25" t="s">
        <v>25</v>
      </c>
      <c r="Q1309" s="29">
        <v>0</v>
      </c>
    </row>
    <row r="1310" spans="1:17" ht="67.5" customHeight="1">
      <c r="A1310" s="25" t="s">
        <v>1545</v>
      </c>
      <c r="B1310" s="26" t="s">
        <v>5</v>
      </c>
      <c r="C1310" s="27" t="s">
        <v>3909</v>
      </c>
      <c r="D1310" s="27" t="s">
        <v>1031</v>
      </c>
      <c r="E1310" s="27" t="s">
        <v>3910</v>
      </c>
      <c r="F1310" s="27" t="s">
        <v>3911</v>
      </c>
      <c r="G1310" s="27" t="s">
        <v>42</v>
      </c>
      <c r="H1310" s="27" t="s">
        <v>21</v>
      </c>
      <c r="I1310" s="26">
        <v>1</v>
      </c>
      <c r="J1310" s="28">
        <v>10714.28</v>
      </c>
      <c r="K1310" s="28">
        <f t="shared" ref="K1310" si="1212">I1310*J1310</f>
        <v>10714.28</v>
      </c>
      <c r="L1310" s="28">
        <f t="shared" ref="L1310" si="1213">K1310</f>
        <v>10714.28</v>
      </c>
      <c r="M1310" s="74"/>
      <c r="N1310" s="74"/>
      <c r="O1310" s="26" t="s">
        <v>96</v>
      </c>
      <c r="P1310" s="25">
        <v>391010000</v>
      </c>
      <c r="Q1310" s="29">
        <v>0</v>
      </c>
    </row>
    <row r="1311" spans="1:17" ht="51.75">
      <c r="A1311" s="25" t="s">
        <v>1545</v>
      </c>
      <c r="B1311" s="26" t="s">
        <v>5</v>
      </c>
      <c r="C1311" s="27" t="s">
        <v>1041</v>
      </c>
      <c r="D1311" s="27" t="s">
        <v>1042</v>
      </c>
      <c r="E1311" s="27" t="s">
        <v>2436</v>
      </c>
      <c r="F1311" s="27" t="s">
        <v>1046</v>
      </c>
      <c r="G1311" s="27" t="s">
        <v>42</v>
      </c>
      <c r="H1311" s="27" t="s">
        <v>21</v>
      </c>
      <c r="I1311" s="26">
        <v>1</v>
      </c>
      <c r="J1311" s="28">
        <v>192857.14</v>
      </c>
      <c r="K1311" s="28">
        <f t="shared" si="1206"/>
        <v>192857.14</v>
      </c>
      <c r="L1311" s="28">
        <f t="shared" si="1207"/>
        <v>192857.14</v>
      </c>
      <c r="M1311" s="26"/>
      <c r="N1311" s="26"/>
      <c r="O1311" s="26" t="s">
        <v>48</v>
      </c>
      <c r="P1311" s="25" t="s">
        <v>25</v>
      </c>
      <c r="Q1311" s="29">
        <v>0</v>
      </c>
    </row>
    <row r="1312" spans="1:17" ht="39">
      <c r="A1312" s="25" t="s">
        <v>1545</v>
      </c>
      <c r="B1312" s="26" t="s">
        <v>116</v>
      </c>
      <c r="C1312" s="27" t="s">
        <v>2229</v>
      </c>
      <c r="D1312" s="27" t="s">
        <v>1043</v>
      </c>
      <c r="E1312" s="27" t="s">
        <v>2437</v>
      </c>
      <c r="F1312" s="27" t="s">
        <v>1047</v>
      </c>
      <c r="G1312" s="27" t="s">
        <v>89</v>
      </c>
      <c r="H1312" s="27" t="s">
        <v>116</v>
      </c>
      <c r="I1312" s="26">
        <v>1</v>
      </c>
      <c r="J1312" s="28">
        <v>1800000</v>
      </c>
      <c r="K1312" s="28">
        <f t="shared" ref="K1312" si="1214">I1312*J1312</f>
        <v>1800000</v>
      </c>
      <c r="L1312" s="28">
        <f t="shared" ref="L1312" si="1215">K1312</f>
        <v>1800000</v>
      </c>
      <c r="M1312" s="55"/>
      <c r="N1312" s="55"/>
      <c r="O1312" s="26" t="s">
        <v>39</v>
      </c>
      <c r="P1312" s="25" t="s">
        <v>25</v>
      </c>
      <c r="Q1312" s="29">
        <v>0</v>
      </c>
    </row>
    <row r="1313" spans="1:17" ht="64.5">
      <c r="A1313" s="25" t="s">
        <v>1545</v>
      </c>
      <c r="B1313" s="26" t="s">
        <v>5</v>
      </c>
      <c r="C1313" s="27" t="s">
        <v>1044</v>
      </c>
      <c r="D1313" s="27" t="s">
        <v>1045</v>
      </c>
      <c r="E1313" s="27" t="s">
        <v>2438</v>
      </c>
      <c r="F1313" s="27" t="s">
        <v>1048</v>
      </c>
      <c r="G1313" s="27" t="s">
        <v>33</v>
      </c>
      <c r="H1313" s="27" t="s">
        <v>21</v>
      </c>
      <c r="I1313" s="26">
        <v>1</v>
      </c>
      <c r="J1313" s="28">
        <v>6428571.4199999999</v>
      </c>
      <c r="K1313" s="28">
        <f t="shared" si="1206"/>
        <v>6428571.4199999999</v>
      </c>
      <c r="L1313" s="28">
        <f t="shared" si="1207"/>
        <v>6428571.4199999999</v>
      </c>
      <c r="M1313" s="26"/>
      <c r="N1313" s="26"/>
      <c r="O1313" s="26" t="s">
        <v>40</v>
      </c>
      <c r="P1313" s="25" t="s">
        <v>25</v>
      </c>
      <c r="Q1313" s="29">
        <v>0</v>
      </c>
    </row>
    <row r="1314" spans="1:17" ht="51.75">
      <c r="A1314" s="25" t="s">
        <v>1545</v>
      </c>
      <c r="B1314" s="26" t="s">
        <v>5</v>
      </c>
      <c r="C1314" s="27" t="s">
        <v>1044</v>
      </c>
      <c r="D1314" s="27" t="s">
        <v>1045</v>
      </c>
      <c r="E1314" s="27" t="s">
        <v>4001</v>
      </c>
      <c r="F1314" s="27" t="s">
        <v>4002</v>
      </c>
      <c r="G1314" s="27" t="s">
        <v>2750</v>
      </c>
      <c r="H1314" s="27" t="s">
        <v>21</v>
      </c>
      <c r="I1314" s="26">
        <v>1</v>
      </c>
      <c r="J1314" s="28">
        <v>13546.26</v>
      </c>
      <c r="K1314" s="28">
        <f t="shared" ref="K1314" si="1216">I1314*J1314</f>
        <v>13546.26</v>
      </c>
      <c r="L1314" s="28">
        <f t="shared" ref="L1314" si="1217">K1314</f>
        <v>13546.26</v>
      </c>
      <c r="M1314" s="61"/>
      <c r="N1314" s="61"/>
      <c r="O1314" s="26" t="s">
        <v>115</v>
      </c>
      <c r="P1314" s="25" t="s">
        <v>25</v>
      </c>
      <c r="Q1314" s="29">
        <v>0</v>
      </c>
    </row>
    <row r="1315" spans="1:17" ht="77.25">
      <c r="A1315" s="25" t="s">
        <v>1545</v>
      </c>
      <c r="B1315" s="26" t="s">
        <v>5</v>
      </c>
      <c r="C1315" s="27" t="s">
        <v>1044</v>
      </c>
      <c r="D1315" s="27" t="s">
        <v>1045</v>
      </c>
      <c r="E1315" s="27" t="s">
        <v>2439</v>
      </c>
      <c r="F1315" s="27" t="s">
        <v>1049</v>
      </c>
      <c r="G1315" s="27" t="s">
        <v>33</v>
      </c>
      <c r="H1315" s="27" t="s">
        <v>21</v>
      </c>
      <c r="I1315" s="26">
        <v>1</v>
      </c>
      <c r="J1315" s="28">
        <v>901785.71</v>
      </c>
      <c r="K1315" s="28">
        <f t="shared" si="1206"/>
        <v>901785.71</v>
      </c>
      <c r="L1315" s="28">
        <f t="shared" si="1207"/>
        <v>901785.71</v>
      </c>
      <c r="M1315" s="26"/>
      <c r="N1315" s="26"/>
      <c r="O1315" s="26" t="s">
        <v>40</v>
      </c>
      <c r="P1315" s="25" t="s">
        <v>25</v>
      </c>
      <c r="Q1315" s="29">
        <v>0</v>
      </c>
    </row>
    <row r="1316" spans="1:17" ht="77.25">
      <c r="A1316" s="25" t="s">
        <v>1545</v>
      </c>
      <c r="B1316" s="26" t="s">
        <v>5</v>
      </c>
      <c r="C1316" s="27" t="s">
        <v>1044</v>
      </c>
      <c r="D1316" s="27" t="s">
        <v>1045</v>
      </c>
      <c r="E1316" s="27" t="s">
        <v>2440</v>
      </c>
      <c r="F1316" s="27" t="s">
        <v>1050</v>
      </c>
      <c r="G1316" s="27" t="s">
        <v>33</v>
      </c>
      <c r="H1316" s="27" t="s">
        <v>21</v>
      </c>
      <c r="I1316" s="26">
        <v>1</v>
      </c>
      <c r="J1316" s="28">
        <v>3375000</v>
      </c>
      <c r="K1316" s="28">
        <f t="shared" si="1206"/>
        <v>3375000</v>
      </c>
      <c r="L1316" s="28">
        <f t="shared" si="1207"/>
        <v>3375000</v>
      </c>
      <c r="M1316" s="26"/>
      <c r="N1316" s="26"/>
      <c r="O1316" s="26" t="s">
        <v>40</v>
      </c>
      <c r="P1316" s="25" t="s">
        <v>25</v>
      </c>
      <c r="Q1316" s="29">
        <v>0</v>
      </c>
    </row>
    <row r="1317" spans="1:17" ht="39">
      <c r="A1317" s="25" t="s">
        <v>1545</v>
      </c>
      <c r="B1317" s="26" t="s">
        <v>5</v>
      </c>
      <c r="C1317" s="27" t="s">
        <v>1044</v>
      </c>
      <c r="D1317" s="27" t="s">
        <v>1045</v>
      </c>
      <c r="E1317" s="27" t="s">
        <v>1052</v>
      </c>
      <c r="F1317" s="27" t="s">
        <v>1053</v>
      </c>
      <c r="G1317" s="27" t="s">
        <v>33</v>
      </c>
      <c r="H1317" s="27" t="s">
        <v>21</v>
      </c>
      <c r="I1317" s="26">
        <v>1</v>
      </c>
      <c r="J1317" s="28">
        <v>1446428.57</v>
      </c>
      <c r="K1317" s="28">
        <f t="shared" si="1206"/>
        <v>1446428.57</v>
      </c>
      <c r="L1317" s="28">
        <f t="shared" si="1207"/>
        <v>1446428.57</v>
      </c>
      <c r="M1317" s="26"/>
      <c r="N1317" s="26"/>
      <c r="O1317" s="26" t="s">
        <v>26</v>
      </c>
      <c r="P1317" s="25" t="s">
        <v>25</v>
      </c>
      <c r="Q1317" s="29">
        <v>0</v>
      </c>
    </row>
    <row r="1318" spans="1:17" ht="39">
      <c r="A1318" s="25" t="s">
        <v>1545</v>
      </c>
      <c r="B1318" s="26" t="s">
        <v>5</v>
      </c>
      <c r="C1318" s="27" t="s">
        <v>1044</v>
      </c>
      <c r="D1318" s="27" t="s">
        <v>1045</v>
      </c>
      <c r="E1318" s="27" t="s">
        <v>1054</v>
      </c>
      <c r="F1318" s="27" t="s">
        <v>1055</v>
      </c>
      <c r="G1318" s="27" t="s">
        <v>33</v>
      </c>
      <c r="H1318" s="27" t="s">
        <v>21</v>
      </c>
      <c r="I1318" s="26">
        <v>1</v>
      </c>
      <c r="J1318" s="28">
        <v>482142.85</v>
      </c>
      <c r="K1318" s="28">
        <f t="shared" si="1206"/>
        <v>482142.85</v>
      </c>
      <c r="L1318" s="28">
        <f t="shared" si="1207"/>
        <v>482142.85</v>
      </c>
      <c r="M1318" s="26"/>
      <c r="N1318" s="26"/>
      <c r="O1318" s="26" t="s">
        <v>115</v>
      </c>
      <c r="P1318" s="25" t="s">
        <v>826</v>
      </c>
      <c r="Q1318" s="29">
        <v>0</v>
      </c>
    </row>
    <row r="1319" spans="1:17" ht="39">
      <c r="A1319" s="25" t="s">
        <v>1545</v>
      </c>
      <c r="B1319" s="26" t="s">
        <v>5</v>
      </c>
      <c r="C1319" s="27" t="s">
        <v>1044</v>
      </c>
      <c r="D1319" s="27" t="s">
        <v>1045</v>
      </c>
      <c r="E1319" s="27" t="s">
        <v>1056</v>
      </c>
      <c r="F1319" s="27" t="s">
        <v>1057</v>
      </c>
      <c r="G1319" s="27" t="s">
        <v>33</v>
      </c>
      <c r="H1319" s="27" t="s">
        <v>21</v>
      </c>
      <c r="I1319" s="26">
        <v>1</v>
      </c>
      <c r="J1319" s="28">
        <v>241071.42</v>
      </c>
      <c r="K1319" s="28">
        <f t="shared" si="1206"/>
        <v>241071.42</v>
      </c>
      <c r="L1319" s="28">
        <f t="shared" si="1207"/>
        <v>241071.42</v>
      </c>
      <c r="M1319" s="26"/>
      <c r="N1319" s="26"/>
      <c r="O1319" s="26" t="s">
        <v>115</v>
      </c>
      <c r="P1319" s="25" t="s">
        <v>1060</v>
      </c>
      <c r="Q1319" s="29">
        <v>0</v>
      </c>
    </row>
    <row r="1320" spans="1:17" ht="77.25">
      <c r="A1320" s="25" t="s">
        <v>1545</v>
      </c>
      <c r="B1320" s="26" t="s">
        <v>5</v>
      </c>
      <c r="C1320" s="27" t="s">
        <v>1044</v>
      </c>
      <c r="D1320" s="27" t="s">
        <v>1045</v>
      </c>
      <c r="E1320" s="27" t="s">
        <v>2441</v>
      </c>
      <c r="F1320" s="27" t="s">
        <v>1058</v>
      </c>
      <c r="G1320" s="27" t="s">
        <v>33</v>
      </c>
      <c r="H1320" s="27" t="s">
        <v>21</v>
      </c>
      <c r="I1320" s="26">
        <v>1</v>
      </c>
      <c r="J1320" s="28">
        <v>2089285.71</v>
      </c>
      <c r="K1320" s="28">
        <f t="shared" si="1206"/>
        <v>2089285.71</v>
      </c>
      <c r="L1320" s="28">
        <f t="shared" si="1207"/>
        <v>2089285.71</v>
      </c>
      <c r="M1320" s="26"/>
      <c r="N1320" s="26"/>
      <c r="O1320" s="26" t="s">
        <v>115</v>
      </c>
      <c r="P1320" s="25" t="s">
        <v>25</v>
      </c>
      <c r="Q1320" s="29">
        <v>0</v>
      </c>
    </row>
    <row r="1321" spans="1:17" ht="39">
      <c r="A1321" s="25" t="s">
        <v>1545</v>
      </c>
      <c r="B1321" s="26" t="s">
        <v>5</v>
      </c>
      <c r="C1321" s="27" t="s">
        <v>1044</v>
      </c>
      <c r="D1321" s="27" t="s">
        <v>1045</v>
      </c>
      <c r="E1321" s="27" t="s">
        <v>2442</v>
      </c>
      <c r="F1321" s="27" t="s">
        <v>1059</v>
      </c>
      <c r="G1321" s="27" t="s">
        <v>33</v>
      </c>
      <c r="H1321" s="27" t="s">
        <v>21</v>
      </c>
      <c r="I1321" s="26">
        <v>1</v>
      </c>
      <c r="J1321" s="28">
        <v>2260714.2799999998</v>
      </c>
      <c r="K1321" s="28">
        <f t="shared" si="1206"/>
        <v>2260714.2799999998</v>
      </c>
      <c r="L1321" s="28">
        <f t="shared" si="1207"/>
        <v>2260714.2799999998</v>
      </c>
      <c r="M1321" s="26"/>
      <c r="N1321" s="26"/>
      <c r="O1321" s="26" t="s">
        <v>40</v>
      </c>
      <c r="P1321" s="25" t="s">
        <v>1029</v>
      </c>
      <c r="Q1321" s="29">
        <v>0</v>
      </c>
    </row>
    <row r="1322" spans="1:17" ht="64.5">
      <c r="A1322" s="25" t="s">
        <v>1545</v>
      </c>
      <c r="B1322" s="26" t="s">
        <v>5</v>
      </c>
      <c r="C1322" s="27" t="s">
        <v>1061</v>
      </c>
      <c r="D1322" s="27" t="s">
        <v>1062</v>
      </c>
      <c r="E1322" s="27" t="s">
        <v>2443</v>
      </c>
      <c r="F1322" s="27" t="s">
        <v>1063</v>
      </c>
      <c r="G1322" s="27" t="s">
        <v>33</v>
      </c>
      <c r="H1322" s="27" t="s">
        <v>21</v>
      </c>
      <c r="I1322" s="26">
        <v>1</v>
      </c>
      <c r="J1322" s="28">
        <v>2142857.14</v>
      </c>
      <c r="K1322" s="28">
        <f t="shared" si="1206"/>
        <v>2142857.14</v>
      </c>
      <c r="L1322" s="28">
        <f t="shared" si="1207"/>
        <v>2142857.14</v>
      </c>
      <c r="M1322" s="26"/>
      <c r="N1322" s="26"/>
      <c r="O1322" s="26" t="s">
        <v>40</v>
      </c>
      <c r="P1322" s="25" t="s">
        <v>25</v>
      </c>
      <c r="Q1322" s="29">
        <v>0</v>
      </c>
    </row>
    <row r="1323" spans="1:17" ht="64.5">
      <c r="A1323" s="25" t="s">
        <v>1545</v>
      </c>
      <c r="B1323" s="26" t="s">
        <v>5</v>
      </c>
      <c r="C1323" s="27" t="s">
        <v>1061</v>
      </c>
      <c r="D1323" s="27" t="s">
        <v>1062</v>
      </c>
      <c r="E1323" s="27" t="s">
        <v>3991</v>
      </c>
      <c r="F1323" s="27" t="s">
        <v>3992</v>
      </c>
      <c r="G1323" s="27" t="s">
        <v>2750</v>
      </c>
      <c r="H1323" s="27" t="s">
        <v>21</v>
      </c>
      <c r="I1323" s="26">
        <v>1</v>
      </c>
      <c r="J1323" s="28">
        <v>3060.63</v>
      </c>
      <c r="K1323" s="28">
        <f t="shared" ref="K1323" si="1218">I1323*J1323</f>
        <v>3060.63</v>
      </c>
      <c r="L1323" s="28">
        <f t="shared" ref="L1323" si="1219">K1323</f>
        <v>3060.63</v>
      </c>
      <c r="M1323" s="61"/>
      <c r="N1323" s="61"/>
      <c r="O1323" s="26" t="s">
        <v>115</v>
      </c>
      <c r="P1323" s="25" t="s">
        <v>25</v>
      </c>
      <c r="Q1323" s="29">
        <v>0</v>
      </c>
    </row>
    <row r="1324" spans="1:17" ht="77.25">
      <c r="A1324" s="25" t="s">
        <v>1545</v>
      </c>
      <c r="B1324" s="26" t="s">
        <v>5</v>
      </c>
      <c r="C1324" s="27" t="s">
        <v>1061</v>
      </c>
      <c r="D1324" s="27" t="s">
        <v>1062</v>
      </c>
      <c r="E1324" s="27" t="s">
        <v>2444</v>
      </c>
      <c r="F1324" s="27" t="s">
        <v>1064</v>
      </c>
      <c r="G1324" s="27" t="s">
        <v>33</v>
      </c>
      <c r="H1324" s="27" t="s">
        <v>21</v>
      </c>
      <c r="I1324" s="26">
        <v>1</v>
      </c>
      <c r="J1324" s="28">
        <v>473803.57</v>
      </c>
      <c r="K1324" s="28">
        <f t="shared" si="1206"/>
        <v>473803.57</v>
      </c>
      <c r="L1324" s="28">
        <f t="shared" si="1207"/>
        <v>473803.57</v>
      </c>
      <c r="M1324" s="26"/>
      <c r="N1324" s="26"/>
      <c r="O1324" s="26" t="s">
        <v>40</v>
      </c>
      <c r="P1324" s="25" t="s">
        <v>25</v>
      </c>
      <c r="Q1324" s="29">
        <v>0</v>
      </c>
    </row>
    <row r="1325" spans="1:17" ht="77.25">
      <c r="A1325" s="25" t="s">
        <v>1545</v>
      </c>
      <c r="B1325" s="26" t="s">
        <v>5</v>
      </c>
      <c r="C1325" s="27" t="s">
        <v>1061</v>
      </c>
      <c r="D1325" s="27" t="s">
        <v>1062</v>
      </c>
      <c r="E1325" s="27" t="s">
        <v>2445</v>
      </c>
      <c r="F1325" s="27" t="s">
        <v>1065</v>
      </c>
      <c r="G1325" s="27" t="s">
        <v>33</v>
      </c>
      <c r="H1325" s="27" t="s">
        <v>21</v>
      </c>
      <c r="I1325" s="26">
        <v>1</v>
      </c>
      <c r="J1325" s="28">
        <v>3214285.71</v>
      </c>
      <c r="K1325" s="28">
        <f t="shared" si="1206"/>
        <v>3214285.71</v>
      </c>
      <c r="L1325" s="28">
        <f t="shared" si="1207"/>
        <v>3214285.71</v>
      </c>
      <c r="M1325" s="26"/>
      <c r="N1325" s="26"/>
      <c r="O1325" s="26" t="s">
        <v>40</v>
      </c>
      <c r="P1325" s="25" t="s">
        <v>25</v>
      </c>
      <c r="Q1325" s="29">
        <v>0</v>
      </c>
    </row>
    <row r="1326" spans="1:17" ht="39">
      <c r="A1326" s="25" t="s">
        <v>1545</v>
      </c>
      <c r="B1326" s="26" t="s">
        <v>5</v>
      </c>
      <c r="C1326" s="27" t="s">
        <v>1061</v>
      </c>
      <c r="D1326" s="27" t="s">
        <v>1062</v>
      </c>
      <c r="E1326" s="27" t="s">
        <v>1052</v>
      </c>
      <c r="F1326" s="27" t="s">
        <v>1053</v>
      </c>
      <c r="G1326" s="27" t="s">
        <v>33</v>
      </c>
      <c r="H1326" s="27" t="s">
        <v>21</v>
      </c>
      <c r="I1326" s="26">
        <v>1</v>
      </c>
      <c r="J1326" s="28">
        <v>928571.42</v>
      </c>
      <c r="K1326" s="28">
        <f t="shared" si="1206"/>
        <v>928571.42</v>
      </c>
      <c r="L1326" s="28">
        <f t="shared" si="1207"/>
        <v>928571.42</v>
      </c>
      <c r="M1326" s="26"/>
      <c r="N1326" s="26"/>
      <c r="O1326" s="26" t="s">
        <v>26</v>
      </c>
      <c r="P1326" s="25" t="s">
        <v>25</v>
      </c>
      <c r="Q1326" s="29">
        <v>0</v>
      </c>
    </row>
    <row r="1327" spans="1:17" ht="39">
      <c r="A1327" s="25" t="s">
        <v>1545</v>
      </c>
      <c r="B1327" s="26" t="s">
        <v>5</v>
      </c>
      <c r="C1327" s="27" t="s">
        <v>1061</v>
      </c>
      <c r="D1327" s="27" t="s">
        <v>1062</v>
      </c>
      <c r="E1327" s="27" t="s">
        <v>1054</v>
      </c>
      <c r="F1327" s="27" t="s">
        <v>1055</v>
      </c>
      <c r="G1327" s="27" t="s">
        <v>33</v>
      </c>
      <c r="H1327" s="27" t="s">
        <v>21</v>
      </c>
      <c r="I1327" s="26">
        <v>1</v>
      </c>
      <c r="J1327" s="28">
        <v>482142.85</v>
      </c>
      <c r="K1327" s="28">
        <f t="shared" si="1206"/>
        <v>482142.85</v>
      </c>
      <c r="L1327" s="28">
        <f t="shared" si="1207"/>
        <v>482142.85</v>
      </c>
      <c r="M1327" s="26"/>
      <c r="N1327" s="26"/>
      <c r="O1327" s="26" t="s">
        <v>115</v>
      </c>
      <c r="P1327" s="25" t="s">
        <v>826</v>
      </c>
      <c r="Q1327" s="29">
        <v>0</v>
      </c>
    </row>
    <row r="1328" spans="1:17" ht="39">
      <c r="A1328" s="25" t="s">
        <v>1545</v>
      </c>
      <c r="B1328" s="26" t="s">
        <v>5</v>
      </c>
      <c r="C1328" s="27" t="s">
        <v>1061</v>
      </c>
      <c r="D1328" s="27" t="s">
        <v>1062</v>
      </c>
      <c r="E1328" s="27" t="s">
        <v>1056</v>
      </c>
      <c r="F1328" s="27" t="s">
        <v>1066</v>
      </c>
      <c r="G1328" s="27" t="s">
        <v>33</v>
      </c>
      <c r="H1328" s="27" t="s">
        <v>21</v>
      </c>
      <c r="I1328" s="26">
        <v>1</v>
      </c>
      <c r="J1328" s="28">
        <v>241071.42</v>
      </c>
      <c r="K1328" s="28">
        <f t="shared" si="1206"/>
        <v>241071.42</v>
      </c>
      <c r="L1328" s="28">
        <f t="shared" si="1207"/>
        <v>241071.42</v>
      </c>
      <c r="M1328" s="26"/>
      <c r="N1328" s="26"/>
      <c r="O1328" s="26" t="s">
        <v>115</v>
      </c>
      <c r="P1328" s="25" t="s">
        <v>1060</v>
      </c>
      <c r="Q1328" s="29">
        <v>0</v>
      </c>
    </row>
    <row r="1329" spans="1:17" ht="64.5">
      <c r="A1329" s="25" t="s">
        <v>1545</v>
      </c>
      <c r="B1329" s="26" t="s">
        <v>5</v>
      </c>
      <c r="C1329" s="27" t="s">
        <v>1061</v>
      </c>
      <c r="D1329" s="27" t="s">
        <v>1062</v>
      </c>
      <c r="E1329" s="27" t="s">
        <v>1067</v>
      </c>
      <c r="F1329" s="27" t="s">
        <v>1068</v>
      </c>
      <c r="G1329" s="27" t="s">
        <v>33</v>
      </c>
      <c r="H1329" s="27" t="s">
        <v>21</v>
      </c>
      <c r="I1329" s="26">
        <v>1</v>
      </c>
      <c r="J1329" s="28">
        <v>1696428.57</v>
      </c>
      <c r="K1329" s="28">
        <f t="shared" si="1206"/>
        <v>1696428.57</v>
      </c>
      <c r="L1329" s="28">
        <f t="shared" si="1207"/>
        <v>1696428.57</v>
      </c>
      <c r="M1329" s="26"/>
      <c r="N1329" s="26"/>
      <c r="O1329" s="26" t="s">
        <v>115</v>
      </c>
      <c r="P1329" s="25" t="s">
        <v>25</v>
      </c>
      <c r="Q1329" s="29">
        <v>0</v>
      </c>
    </row>
    <row r="1330" spans="1:17" ht="51.75">
      <c r="A1330" s="25" t="s">
        <v>1545</v>
      </c>
      <c r="B1330" s="26" t="s">
        <v>5</v>
      </c>
      <c r="C1330" s="27" t="s">
        <v>1061</v>
      </c>
      <c r="D1330" s="27" t="s">
        <v>1062</v>
      </c>
      <c r="E1330" s="27" t="s">
        <v>2446</v>
      </c>
      <c r="F1330" s="27" t="s">
        <v>1069</v>
      </c>
      <c r="G1330" s="27" t="s">
        <v>33</v>
      </c>
      <c r="H1330" s="27" t="s">
        <v>21</v>
      </c>
      <c r="I1330" s="26">
        <v>1</v>
      </c>
      <c r="J1330" s="28">
        <v>2260714.2799999998</v>
      </c>
      <c r="K1330" s="28">
        <f t="shared" si="1206"/>
        <v>2260714.2799999998</v>
      </c>
      <c r="L1330" s="28">
        <f t="shared" si="1207"/>
        <v>2260714.2799999998</v>
      </c>
      <c r="M1330" s="26"/>
      <c r="N1330" s="26"/>
      <c r="O1330" s="26" t="s">
        <v>40</v>
      </c>
      <c r="P1330" s="25" t="s">
        <v>1029</v>
      </c>
      <c r="Q1330" s="29">
        <v>0</v>
      </c>
    </row>
    <row r="1331" spans="1:17" ht="90">
      <c r="A1331" s="25" t="s">
        <v>1545</v>
      </c>
      <c r="B1331" s="26" t="s">
        <v>5</v>
      </c>
      <c r="C1331" s="27" t="s">
        <v>2230</v>
      </c>
      <c r="D1331" s="27" t="s">
        <v>1070</v>
      </c>
      <c r="E1331" s="27" t="s">
        <v>2447</v>
      </c>
      <c r="F1331" s="27" t="s">
        <v>1071</v>
      </c>
      <c r="G1331" s="27" t="s">
        <v>33</v>
      </c>
      <c r="H1331" s="27" t="s">
        <v>21</v>
      </c>
      <c r="I1331" s="26">
        <v>1</v>
      </c>
      <c r="J1331" s="28">
        <v>348214.28</v>
      </c>
      <c r="K1331" s="28">
        <f t="shared" si="1206"/>
        <v>348214.28</v>
      </c>
      <c r="L1331" s="28">
        <f t="shared" si="1207"/>
        <v>348214.28</v>
      </c>
      <c r="M1331" s="26"/>
      <c r="N1331" s="26"/>
      <c r="O1331" s="26" t="s">
        <v>40</v>
      </c>
      <c r="P1331" s="25" t="s">
        <v>25</v>
      </c>
      <c r="Q1331" s="29">
        <v>0</v>
      </c>
    </row>
    <row r="1332" spans="1:17" ht="90">
      <c r="A1332" s="25" t="s">
        <v>1545</v>
      </c>
      <c r="B1332" s="26" t="s">
        <v>5</v>
      </c>
      <c r="C1332" s="27" t="s">
        <v>3997</v>
      </c>
      <c r="D1332" s="27" t="s">
        <v>1070</v>
      </c>
      <c r="E1332" s="27" t="s">
        <v>3998</v>
      </c>
      <c r="F1332" s="27" t="s">
        <v>3999</v>
      </c>
      <c r="G1332" s="27" t="s">
        <v>2750</v>
      </c>
      <c r="H1332" s="27" t="s">
        <v>21</v>
      </c>
      <c r="I1332" s="26">
        <v>1</v>
      </c>
      <c r="J1332" s="28">
        <v>579</v>
      </c>
      <c r="K1332" s="28">
        <f t="shared" ref="K1332" si="1220">I1332*J1332</f>
        <v>579</v>
      </c>
      <c r="L1332" s="28">
        <f t="shared" ref="L1332" si="1221">K1332</f>
        <v>579</v>
      </c>
      <c r="M1332" s="61"/>
      <c r="N1332" s="61"/>
      <c r="O1332" s="26" t="s">
        <v>115</v>
      </c>
      <c r="P1332" s="25" t="s">
        <v>25</v>
      </c>
      <c r="Q1332" s="29">
        <v>0</v>
      </c>
    </row>
    <row r="1333" spans="1:17" ht="115.5">
      <c r="A1333" s="25" t="s">
        <v>1545</v>
      </c>
      <c r="B1333" s="26" t="s">
        <v>5</v>
      </c>
      <c r="C1333" s="27" t="s">
        <v>2230</v>
      </c>
      <c r="D1333" s="27" t="s">
        <v>1070</v>
      </c>
      <c r="E1333" s="27" t="s">
        <v>2448</v>
      </c>
      <c r="F1333" s="27" t="s">
        <v>1072</v>
      </c>
      <c r="G1333" s="27" t="s">
        <v>33</v>
      </c>
      <c r="H1333" s="27" t="s">
        <v>21</v>
      </c>
      <c r="I1333" s="26">
        <v>1</v>
      </c>
      <c r="J1333" s="28">
        <v>322321.42</v>
      </c>
      <c r="K1333" s="28">
        <f t="shared" si="1206"/>
        <v>322321.42</v>
      </c>
      <c r="L1333" s="28">
        <f t="shared" si="1207"/>
        <v>322321.42</v>
      </c>
      <c r="M1333" s="26"/>
      <c r="N1333" s="26"/>
      <c r="O1333" s="26" t="s">
        <v>40</v>
      </c>
      <c r="P1333" s="25" t="s">
        <v>25</v>
      </c>
      <c r="Q1333" s="29">
        <v>0</v>
      </c>
    </row>
    <row r="1334" spans="1:17" ht="115.5">
      <c r="A1334" s="25" t="s">
        <v>1545</v>
      </c>
      <c r="B1334" s="26" t="s">
        <v>5</v>
      </c>
      <c r="C1334" s="27" t="s">
        <v>2230</v>
      </c>
      <c r="D1334" s="27" t="s">
        <v>1070</v>
      </c>
      <c r="E1334" s="27" t="s">
        <v>2449</v>
      </c>
      <c r="F1334" s="27" t="s">
        <v>1073</v>
      </c>
      <c r="G1334" s="27" t="s">
        <v>33</v>
      </c>
      <c r="H1334" s="27" t="s">
        <v>21</v>
      </c>
      <c r="I1334" s="26">
        <v>1</v>
      </c>
      <c r="J1334" s="28">
        <v>498214.28</v>
      </c>
      <c r="K1334" s="28">
        <f t="shared" si="1206"/>
        <v>498214.28</v>
      </c>
      <c r="L1334" s="28">
        <f t="shared" si="1207"/>
        <v>498214.28</v>
      </c>
      <c r="M1334" s="26"/>
      <c r="N1334" s="26"/>
      <c r="O1334" s="26" t="s">
        <v>40</v>
      </c>
      <c r="P1334" s="25" t="s">
        <v>25</v>
      </c>
      <c r="Q1334" s="29">
        <v>0</v>
      </c>
    </row>
    <row r="1335" spans="1:17" ht="69" customHeight="1">
      <c r="A1335" s="25" t="s">
        <v>1545</v>
      </c>
      <c r="B1335" s="26" t="s">
        <v>5</v>
      </c>
      <c r="C1335" s="27" t="s">
        <v>2230</v>
      </c>
      <c r="D1335" s="27" t="s">
        <v>1070</v>
      </c>
      <c r="E1335" s="27" t="s">
        <v>1052</v>
      </c>
      <c r="F1335" s="27" t="s">
        <v>1053</v>
      </c>
      <c r="G1335" s="27" t="s">
        <v>33</v>
      </c>
      <c r="H1335" s="27" t="s">
        <v>21</v>
      </c>
      <c r="I1335" s="26">
        <v>1</v>
      </c>
      <c r="J1335" s="28">
        <v>110822.26</v>
      </c>
      <c r="K1335" s="28">
        <f t="shared" ref="K1335" si="1222">I1335*J1335</f>
        <v>110822.26</v>
      </c>
      <c r="L1335" s="28">
        <f t="shared" ref="L1335" si="1223">K1335</f>
        <v>110822.26</v>
      </c>
      <c r="M1335" s="72"/>
      <c r="N1335" s="72"/>
      <c r="O1335" s="26" t="s">
        <v>26</v>
      </c>
      <c r="P1335" s="25" t="s">
        <v>25</v>
      </c>
      <c r="Q1335" s="29">
        <v>0</v>
      </c>
    </row>
    <row r="1336" spans="1:17" ht="51.75">
      <c r="A1336" s="25" t="s">
        <v>1545</v>
      </c>
      <c r="B1336" s="26" t="s">
        <v>5</v>
      </c>
      <c r="C1336" s="27" t="s">
        <v>2230</v>
      </c>
      <c r="D1336" s="27" t="s">
        <v>1070</v>
      </c>
      <c r="E1336" s="27" t="s">
        <v>1054</v>
      </c>
      <c r="F1336" s="27" t="s">
        <v>1055</v>
      </c>
      <c r="G1336" s="27" t="s">
        <v>33</v>
      </c>
      <c r="H1336" s="27" t="s">
        <v>21</v>
      </c>
      <c r="I1336" s="26">
        <v>1</v>
      </c>
      <c r="J1336" s="28">
        <v>96428.57</v>
      </c>
      <c r="K1336" s="28">
        <f t="shared" si="1206"/>
        <v>96428.57</v>
      </c>
      <c r="L1336" s="28">
        <f t="shared" si="1207"/>
        <v>96428.57</v>
      </c>
      <c r="M1336" s="26"/>
      <c r="N1336" s="26"/>
      <c r="O1336" s="26" t="s">
        <v>115</v>
      </c>
      <c r="P1336" s="25" t="s">
        <v>826</v>
      </c>
      <c r="Q1336" s="29">
        <v>0</v>
      </c>
    </row>
    <row r="1337" spans="1:17" ht="51.75">
      <c r="A1337" s="25" t="s">
        <v>1545</v>
      </c>
      <c r="B1337" s="26" t="s">
        <v>5</v>
      </c>
      <c r="C1337" s="27" t="s">
        <v>2230</v>
      </c>
      <c r="D1337" s="27" t="s">
        <v>1070</v>
      </c>
      <c r="E1337" s="27" t="s">
        <v>1056</v>
      </c>
      <c r="F1337" s="27" t="s">
        <v>1066</v>
      </c>
      <c r="G1337" s="27" t="s">
        <v>33</v>
      </c>
      <c r="H1337" s="27" t="s">
        <v>21</v>
      </c>
      <c r="I1337" s="26">
        <v>1</v>
      </c>
      <c r="J1337" s="28">
        <v>96428.57</v>
      </c>
      <c r="K1337" s="28">
        <f t="shared" si="1206"/>
        <v>96428.57</v>
      </c>
      <c r="L1337" s="28">
        <f t="shared" si="1207"/>
        <v>96428.57</v>
      </c>
      <c r="M1337" s="26"/>
      <c r="N1337" s="26"/>
      <c r="O1337" s="26" t="s">
        <v>115</v>
      </c>
      <c r="P1337" s="25" t="s">
        <v>1060</v>
      </c>
      <c r="Q1337" s="29">
        <v>0</v>
      </c>
    </row>
    <row r="1338" spans="1:17" ht="90">
      <c r="A1338" s="25" t="s">
        <v>1545</v>
      </c>
      <c r="B1338" s="26" t="s">
        <v>5</v>
      </c>
      <c r="C1338" s="27" t="s">
        <v>2230</v>
      </c>
      <c r="D1338" s="27" t="s">
        <v>1070</v>
      </c>
      <c r="E1338" s="27" t="s">
        <v>2450</v>
      </c>
      <c r="F1338" s="27" t="s">
        <v>1074</v>
      </c>
      <c r="G1338" s="27" t="s">
        <v>33</v>
      </c>
      <c r="H1338" s="27" t="s">
        <v>21</v>
      </c>
      <c r="I1338" s="26">
        <v>1</v>
      </c>
      <c r="J1338" s="28">
        <v>185714.28</v>
      </c>
      <c r="K1338" s="28">
        <f t="shared" si="1206"/>
        <v>185714.28</v>
      </c>
      <c r="L1338" s="28">
        <f t="shared" si="1207"/>
        <v>185714.28</v>
      </c>
      <c r="M1338" s="26"/>
      <c r="N1338" s="26"/>
      <c r="O1338" s="26" t="s">
        <v>115</v>
      </c>
      <c r="P1338" s="25" t="s">
        <v>25</v>
      </c>
      <c r="Q1338" s="29">
        <v>0</v>
      </c>
    </row>
    <row r="1339" spans="1:17" ht="51.75">
      <c r="A1339" s="25" t="s">
        <v>1545</v>
      </c>
      <c r="B1339" s="26" t="s">
        <v>5</v>
      </c>
      <c r="C1339" s="27" t="s">
        <v>2230</v>
      </c>
      <c r="D1339" s="27" t="s">
        <v>1070</v>
      </c>
      <c r="E1339" s="27" t="s">
        <v>2451</v>
      </c>
      <c r="F1339" s="27" t="s">
        <v>1075</v>
      </c>
      <c r="G1339" s="27" t="s">
        <v>33</v>
      </c>
      <c r="H1339" s="27" t="s">
        <v>21</v>
      </c>
      <c r="I1339" s="26">
        <v>1</v>
      </c>
      <c r="J1339" s="28">
        <v>392857.14</v>
      </c>
      <c r="K1339" s="28">
        <f t="shared" si="1206"/>
        <v>392857.14</v>
      </c>
      <c r="L1339" s="28">
        <f t="shared" si="1207"/>
        <v>392857.14</v>
      </c>
      <c r="M1339" s="26"/>
      <c r="N1339" s="26"/>
      <c r="O1339" s="26" t="s">
        <v>40</v>
      </c>
      <c r="P1339" s="25" t="s">
        <v>1029</v>
      </c>
      <c r="Q1339" s="29">
        <v>0</v>
      </c>
    </row>
    <row r="1340" spans="1:17" ht="39">
      <c r="A1340" s="25" t="s">
        <v>1545</v>
      </c>
      <c r="B1340" s="26" t="s">
        <v>5</v>
      </c>
      <c r="C1340" s="27" t="s">
        <v>2231</v>
      </c>
      <c r="D1340" s="27" t="s">
        <v>1076</v>
      </c>
      <c r="E1340" s="27" t="s">
        <v>2452</v>
      </c>
      <c r="F1340" s="27" t="s">
        <v>1077</v>
      </c>
      <c r="G1340" s="27" t="s">
        <v>42</v>
      </c>
      <c r="H1340" s="27" t="s">
        <v>21</v>
      </c>
      <c r="I1340" s="26">
        <v>1</v>
      </c>
      <c r="J1340" s="28">
        <v>17820.53</v>
      </c>
      <c r="K1340" s="28">
        <f t="shared" si="1206"/>
        <v>17820.53</v>
      </c>
      <c r="L1340" s="28">
        <f t="shared" si="1207"/>
        <v>17820.53</v>
      </c>
      <c r="M1340" s="26"/>
      <c r="N1340" s="26"/>
      <c r="O1340" s="26" t="s">
        <v>115</v>
      </c>
      <c r="P1340" s="25" t="s">
        <v>1051</v>
      </c>
      <c r="Q1340" s="29">
        <v>0</v>
      </c>
    </row>
    <row r="1341" spans="1:17" ht="51.75">
      <c r="A1341" s="25" t="s">
        <v>1545</v>
      </c>
      <c r="B1341" s="26" t="s">
        <v>5</v>
      </c>
      <c r="C1341" s="27" t="s">
        <v>1078</v>
      </c>
      <c r="D1341" s="27" t="s">
        <v>1079</v>
      </c>
      <c r="E1341" s="27" t="s">
        <v>1080</v>
      </c>
      <c r="F1341" s="27" t="s">
        <v>1081</v>
      </c>
      <c r="G1341" s="27" t="s">
        <v>33</v>
      </c>
      <c r="H1341" s="27" t="s">
        <v>21</v>
      </c>
      <c r="I1341" s="26">
        <v>1</v>
      </c>
      <c r="J1341" s="28">
        <v>10044642.85</v>
      </c>
      <c r="K1341" s="28">
        <f t="shared" si="1206"/>
        <v>10044642.85</v>
      </c>
      <c r="L1341" s="28">
        <f t="shared" si="1207"/>
        <v>10044642.85</v>
      </c>
      <c r="M1341" s="26"/>
      <c r="N1341" s="26"/>
      <c r="O1341" s="26" t="s">
        <v>40</v>
      </c>
      <c r="P1341" s="25" t="s">
        <v>25</v>
      </c>
      <c r="Q1341" s="29">
        <v>0</v>
      </c>
    </row>
    <row r="1342" spans="1:17" ht="51.75">
      <c r="A1342" s="25" t="s">
        <v>1545</v>
      </c>
      <c r="B1342" s="26" t="s">
        <v>5</v>
      </c>
      <c r="C1342" s="27" t="s">
        <v>4000</v>
      </c>
      <c r="D1342" s="27" t="s">
        <v>1079</v>
      </c>
      <c r="E1342" s="27" t="s">
        <v>1080</v>
      </c>
      <c r="F1342" s="27" t="s">
        <v>1081</v>
      </c>
      <c r="G1342" s="27" t="s">
        <v>2750</v>
      </c>
      <c r="H1342" s="27" t="s">
        <v>21</v>
      </c>
      <c r="I1342" s="26">
        <v>1</v>
      </c>
      <c r="J1342" s="28">
        <v>23684.84</v>
      </c>
      <c r="K1342" s="28">
        <f t="shared" ref="K1342" si="1224">I1342*J1342</f>
        <v>23684.84</v>
      </c>
      <c r="L1342" s="28">
        <f t="shared" ref="L1342" si="1225">K1342</f>
        <v>23684.84</v>
      </c>
      <c r="M1342" s="61"/>
      <c r="N1342" s="61"/>
      <c r="O1342" s="26" t="s">
        <v>115</v>
      </c>
      <c r="P1342" s="25" t="s">
        <v>25</v>
      </c>
      <c r="Q1342" s="29">
        <v>0</v>
      </c>
    </row>
    <row r="1343" spans="1:17" ht="51.75">
      <c r="A1343" s="25" t="s">
        <v>1545</v>
      </c>
      <c r="B1343" s="26" t="s">
        <v>5</v>
      </c>
      <c r="C1343" s="27" t="s">
        <v>1078</v>
      </c>
      <c r="D1343" s="27" t="s">
        <v>1079</v>
      </c>
      <c r="E1343" s="27" t="s">
        <v>2453</v>
      </c>
      <c r="F1343" s="27" t="s">
        <v>1082</v>
      </c>
      <c r="G1343" s="27" t="s">
        <v>33</v>
      </c>
      <c r="H1343" s="27" t="s">
        <v>21</v>
      </c>
      <c r="I1343" s="26">
        <v>1</v>
      </c>
      <c r="J1343" s="28">
        <v>892857.14</v>
      </c>
      <c r="K1343" s="28">
        <f t="shared" si="1206"/>
        <v>892857.14</v>
      </c>
      <c r="L1343" s="28">
        <f t="shared" si="1207"/>
        <v>892857.14</v>
      </c>
      <c r="M1343" s="26"/>
      <c r="N1343" s="26"/>
      <c r="O1343" s="26" t="s">
        <v>40</v>
      </c>
      <c r="P1343" s="25" t="s">
        <v>25</v>
      </c>
      <c r="Q1343" s="29">
        <v>0</v>
      </c>
    </row>
    <row r="1344" spans="1:17" ht="51.75">
      <c r="A1344" s="25" t="s">
        <v>1545</v>
      </c>
      <c r="B1344" s="26" t="s">
        <v>5</v>
      </c>
      <c r="C1344" s="27" t="s">
        <v>1078</v>
      </c>
      <c r="D1344" s="27" t="s">
        <v>1079</v>
      </c>
      <c r="E1344" s="27" t="s">
        <v>2454</v>
      </c>
      <c r="F1344" s="27" t="s">
        <v>1083</v>
      </c>
      <c r="G1344" s="27" t="s">
        <v>33</v>
      </c>
      <c r="H1344" s="27" t="s">
        <v>21</v>
      </c>
      <c r="I1344" s="26">
        <v>1</v>
      </c>
      <c r="J1344" s="28">
        <v>2604167.85</v>
      </c>
      <c r="K1344" s="28">
        <f t="shared" ref="K1344:K1428" si="1226">I1344*J1344</f>
        <v>2604167.85</v>
      </c>
      <c r="L1344" s="28">
        <f t="shared" ref="L1344:L1428" si="1227">K1344</f>
        <v>2604167.85</v>
      </c>
      <c r="M1344" s="26"/>
      <c r="N1344" s="26"/>
      <c r="O1344" s="26" t="s">
        <v>40</v>
      </c>
      <c r="P1344" s="25" t="s">
        <v>25</v>
      </c>
      <c r="Q1344" s="29">
        <v>0</v>
      </c>
    </row>
    <row r="1345" spans="1:17" ht="51.75">
      <c r="A1345" s="25" t="s">
        <v>1545</v>
      </c>
      <c r="B1345" s="26" t="s">
        <v>5</v>
      </c>
      <c r="C1345" s="27" t="s">
        <v>1078</v>
      </c>
      <c r="D1345" s="27" t="s">
        <v>1079</v>
      </c>
      <c r="E1345" s="27" t="s">
        <v>1052</v>
      </c>
      <c r="F1345" s="27" t="s">
        <v>1053</v>
      </c>
      <c r="G1345" s="27" t="s">
        <v>33</v>
      </c>
      <c r="H1345" s="27" t="s">
        <v>21</v>
      </c>
      <c r="I1345" s="26">
        <v>1</v>
      </c>
      <c r="J1345" s="28">
        <v>1230027.26</v>
      </c>
      <c r="K1345" s="28">
        <f t="shared" ref="K1345" si="1228">I1345*J1345</f>
        <v>1230027.26</v>
      </c>
      <c r="L1345" s="28">
        <f t="shared" ref="L1345" si="1229">K1345</f>
        <v>1230027.26</v>
      </c>
      <c r="M1345" s="72"/>
      <c r="N1345" s="72"/>
      <c r="O1345" s="26" t="s">
        <v>26</v>
      </c>
      <c r="P1345" s="25" t="s">
        <v>25</v>
      </c>
      <c r="Q1345" s="29">
        <v>0</v>
      </c>
    </row>
    <row r="1346" spans="1:17" ht="61.5" customHeight="1">
      <c r="A1346" s="25" t="s">
        <v>1545</v>
      </c>
      <c r="B1346" s="26" t="s">
        <v>5</v>
      </c>
      <c r="C1346" s="27" t="s">
        <v>1078</v>
      </c>
      <c r="D1346" s="27" t="s">
        <v>1079</v>
      </c>
      <c r="E1346" s="27" t="s">
        <v>1054</v>
      </c>
      <c r="F1346" s="27" t="s">
        <v>1055</v>
      </c>
      <c r="G1346" s="27" t="s">
        <v>33</v>
      </c>
      <c r="H1346" s="27" t="s">
        <v>21</v>
      </c>
      <c r="I1346" s="26">
        <v>1</v>
      </c>
      <c r="J1346" s="28">
        <v>261531.25</v>
      </c>
      <c r="K1346" s="28">
        <f t="shared" ref="K1346" si="1230">I1346*J1346</f>
        <v>261531.25</v>
      </c>
      <c r="L1346" s="28">
        <f t="shared" ref="L1346" si="1231">K1346</f>
        <v>261531.25</v>
      </c>
      <c r="M1346" s="54"/>
      <c r="N1346" s="54"/>
      <c r="O1346" s="26" t="s">
        <v>115</v>
      </c>
      <c r="P1346" s="25" t="s">
        <v>826</v>
      </c>
      <c r="Q1346" s="29">
        <v>0</v>
      </c>
    </row>
    <row r="1347" spans="1:17" ht="51.75">
      <c r="A1347" s="25" t="s">
        <v>1545</v>
      </c>
      <c r="B1347" s="26" t="s">
        <v>5</v>
      </c>
      <c r="C1347" s="27" t="s">
        <v>1078</v>
      </c>
      <c r="D1347" s="27" t="s">
        <v>1079</v>
      </c>
      <c r="E1347" s="27" t="s">
        <v>1056</v>
      </c>
      <c r="F1347" s="27" t="s">
        <v>1066</v>
      </c>
      <c r="G1347" s="27" t="s">
        <v>33</v>
      </c>
      <c r="H1347" s="27" t="s">
        <v>21</v>
      </c>
      <c r="I1347" s="26">
        <v>1</v>
      </c>
      <c r="J1347" s="28">
        <v>192857.14</v>
      </c>
      <c r="K1347" s="28">
        <f t="shared" si="1226"/>
        <v>192857.14</v>
      </c>
      <c r="L1347" s="28">
        <f t="shared" si="1227"/>
        <v>192857.14</v>
      </c>
      <c r="M1347" s="26"/>
      <c r="N1347" s="26"/>
      <c r="O1347" s="26" t="s">
        <v>115</v>
      </c>
      <c r="P1347" s="25" t="s">
        <v>1060</v>
      </c>
      <c r="Q1347" s="29">
        <v>0</v>
      </c>
    </row>
    <row r="1348" spans="1:17" ht="64.5">
      <c r="A1348" s="25" t="s">
        <v>1545</v>
      </c>
      <c r="B1348" s="26" t="s">
        <v>5</v>
      </c>
      <c r="C1348" s="27" t="s">
        <v>1078</v>
      </c>
      <c r="D1348" s="27" t="s">
        <v>1079</v>
      </c>
      <c r="E1348" s="27" t="s">
        <v>2455</v>
      </c>
      <c r="F1348" s="27" t="s">
        <v>1084</v>
      </c>
      <c r="G1348" s="27" t="s">
        <v>33</v>
      </c>
      <c r="H1348" s="27" t="s">
        <v>21</v>
      </c>
      <c r="I1348" s="26">
        <v>1</v>
      </c>
      <c r="J1348" s="28">
        <v>807142.85</v>
      </c>
      <c r="K1348" s="28">
        <f t="shared" si="1226"/>
        <v>807142.85</v>
      </c>
      <c r="L1348" s="28">
        <f t="shared" si="1227"/>
        <v>807142.85</v>
      </c>
      <c r="M1348" s="26"/>
      <c r="N1348" s="26"/>
      <c r="O1348" s="26" t="s">
        <v>115</v>
      </c>
      <c r="P1348" s="25" t="s">
        <v>25</v>
      </c>
      <c r="Q1348" s="29">
        <v>0</v>
      </c>
    </row>
    <row r="1349" spans="1:17" ht="51.75">
      <c r="A1349" s="25" t="s">
        <v>1545</v>
      </c>
      <c r="B1349" s="26" t="s">
        <v>5</v>
      </c>
      <c r="C1349" s="27" t="s">
        <v>1078</v>
      </c>
      <c r="D1349" s="27" t="s">
        <v>1079</v>
      </c>
      <c r="E1349" s="27" t="s">
        <v>1085</v>
      </c>
      <c r="F1349" s="27" t="s">
        <v>1086</v>
      </c>
      <c r="G1349" s="27" t="s">
        <v>33</v>
      </c>
      <c r="H1349" s="27" t="s">
        <v>21</v>
      </c>
      <c r="I1349" s="26">
        <v>1</v>
      </c>
      <c r="J1349" s="28">
        <v>3583928.57</v>
      </c>
      <c r="K1349" s="28">
        <f t="shared" si="1226"/>
        <v>3583928.57</v>
      </c>
      <c r="L1349" s="28">
        <f t="shared" si="1227"/>
        <v>3583928.57</v>
      </c>
      <c r="M1349" s="26"/>
      <c r="N1349" s="26"/>
      <c r="O1349" s="26" t="s">
        <v>40</v>
      </c>
      <c r="P1349" s="25" t="s">
        <v>1029</v>
      </c>
      <c r="Q1349" s="29">
        <v>0</v>
      </c>
    </row>
    <row r="1350" spans="1:17" ht="81.75" customHeight="1">
      <c r="A1350" s="25" t="s">
        <v>1545</v>
      </c>
      <c r="B1350" s="26" t="s">
        <v>116</v>
      </c>
      <c r="C1350" s="27" t="s">
        <v>3979</v>
      </c>
      <c r="D1350" s="27" t="s">
        <v>3980</v>
      </c>
      <c r="E1350" s="27" t="s">
        <v>3981</v>
      </c>
      <c r="F1350" s="27" t="s">
        <v>3982</v>
      </c>
      <c r="G1350" s="27" t="s">
        <v>2750</v>
      </c>
      <c r="H1350" s="27" t="s">
        <v>116</v>
      </c>
      <c r="I1350" s="26">
        <v>1</v>
      </c>
      <c r="J1350" s="28">
        <v>27754.46</v>
      </c>
      <c r="K1350" s="28">
        <f t="shared" ref="K1350" si="1232">I1350*J1350</f>
        <v>27754.46</v>
      </c>
      <c r="L1350" s="28">
        <f t="shared" ref="L1350" si="1233">K1350</f>
        <v>27754.46</v>
      </c>
      <c r="M1350" s="78"/>
      <c r="N1350" s="78"/>
      <c r="O1350" s="26" t="s">
        <v>96</v>
      </c>
      <c r="P1350" s="25">
        <v>711310000</v>
      </c>
      <c r="Q1350" s="29">
        <v>0</v>
      </c>
    </row>
    <row r="1351" spans="1:17" ht="39">
      <c r="A1351" s="25" t="s">
        <v>1545</v>
      </c>
      <c r="B1351" s="26" t="s">
        <v>90</v>
      </c>
      <c r="C1351" s="27" t="s">
        <v>2232</v>
      </c>
      <c r="D1351" s="27" t="s">
        <v>1087</v>
      </c>
      <c r="E1351" s="27" t="s">
        <v>1110</v>
      </c>
      <c r="F1351" s="27" t="s">
        <v>1111</v>
      </c>
      <c r="G1351" s="27" t="s">
        <v>42</v>
      </c>
      <c r="H1351" s="27" t="s">
        <v>71</v>
      </c>
      <c r="I1351" s="26">
        <v>6240</v>
      </c>
      <c r="J1351" s="28">
        <v>30</v>
      </c>
      <c r="K1351" s="28">
        <f t="shared" ref="K1351" si="1234">I1351*J1351</f>
        <v>187200</v>
      </c>
      <c r="L1351" s="28">
        <f t="shared" ref="L1351" si="1235">K1351</f>
        <v>187200</v>
      </c>
      <c r="M1351" s="26"/>
      <c r="N1351" s="26"/>
      <c r="O1351" s="26" t="s">
        <v>26</v>
      </c>
      <c r="P1351" s="25" t="s">
        <v>25</v>
      </c>
      <c r="Q1351" s="29">
        <v>0</v>
      </c>
    </row>
    <row r="1352" spans="1:17" ht="96.75" customHeight="1">
      <c r="A1352" s="25" t="s">
        <v>1545</v>
      </c>
      <c r="B1352" s="26" t="s">
        <v>90</v>
      </c>
      <c r="C1352" s="27" t="s">
        <v>1088</v>
      </c>
      <c r="D1352" s="27" t="s">
        <v>1089</v>
      </c>
      <c r="E1352" s="27" t="s">
        <v>2718</v>
      </c>
      <c r="F1352" s="27" t="s">
        <v>2719</v>
      </c>
      <c r="G1352" s="27" t="s">
        <v>31</v>
      </c>
      <c r="H1352" s="27" t="s">
        <v>484</v>
      </c>
      <c r="I1352" s="26">
        <v>5000</v>
      </c>
      <c r="J1352" s="28">
        <v>799.1</v>
      </c>
      <c r="K1352" s="28">
        <f t="shared" ref="K1352" si="1236">I1352*J1352</f>
        <v>3995500</v>
      </c>
      <c r="L1352" s="28">
        <f t="shared" ref="L1352" si="1237">K1352</f>
        <v>3995500</v>
      </c>
      <c r="M1352" s="26"/>
      <c r="N1352" s="26"/>
      <c r="O1352" s="26" t="s">
        <v>38</v>
      </c>
      <c r="P1352" s="25" t="s">
        <v>25</v>
      </c>
      <c r="Q1352" s="29">
        <v>0</v>
      </c>
    </row>
    <row r="1353" spans="1:17" ht="99.75" customHeight="1">
      <c r="A1353" s="25" t="s">
        <v>1545</v>
      </c>
      <c r="B1353" s="26" t="s">
        <v>90</v>
      </c>
      <c r="C1353" s="27" t="s">
        <v>1088</v>
      </c>
      <c r="D1353" s="27" t="s">
        <v>1089</v>
      </c>
      <c r="E1353" s="27" t="s">
        <v>2684</v>
      </c>
      <c r="F1353" s="27" t="s">
        <v>2685</v>
      </c>
      <c r="G1353" s="53" t="s">
        <v>31</v>
      </c>
      <c r="H1353" s="27" t="s">
        <v>484</v>
      </c>
      <c r="I1353" s="26">
        <v>970</v>
      </c>
      <c r="J1353" s="28">
        <v>799.1</v>
      </c>
      <c r="K1353" s="28">
        <f t="shared" ref="K1353" si="1238">I1353*J1353</f>
        <v>775127</v>
      </c>
      <c r="L1353" s="28">
        <f t="shared" ref="L1353" si="1239">K1353</f>
        <v>775127</v>
      </c>
      <c r="M1353" s="26"/>
      <c r="N1353" s="26"/>
      <c r="O1353" s="26" t="s">
        <v>38</v>
      </c>
      <c r="P1353" s="25" t="s">
        <v>72</v>
      </c>
      <c r="Q1353" s="29">
        <v>0</v>
      </c>
    </row>
    <row r="1354" spans="1:17" ht="95.25" customHeight="1">
      <c r="A1354" s="25" t="s">
        <v>1545</v>
      </c>
      <c r="B1354" s="26" t="s">
        <v>90</v>
      </c>
      <c r="C1354" s="27" t="s">
        <v>1088</v>
      </c>
      <c r="D1354" s="27" t="s">
        <v>1089</v>
      </c>
      <c r="E1354" s="27" t="s">
        <v>2686</v>
      </c>
      <c r="F1354" s="27" t="s">
        <v>2687</v>
      </c>
      <c r="G1354" s="53" t="s">
        <v>31</v>
      </c>
      <c r="H1354" s="27" t="s">
        <v>484</v>
      </c>
      <c r="I1354" s="26">
        <v>910</v>
      </c>
      <c r="J1354" s="28">
        <v>799.1</v>
      </c>
      <c r="K1354" s="28">
        <f>I1354*J1354</f>
        <v>727181</v>
      </c>
      <c r="L1354" s="28">
        <f t="shared" ref="L1354:L1370" si="1240">K1354</f>
        <v>727181</v>
      </c>
      <c r="M1354" s="26"/>
      <c r="N1354" s="26"/>
      <c r="O1354" s="26" t="s">
        <v>38</v>
      </c>
      <c r="P1354" s="25" t="s">
        <v>73</v>
      </c>
      <c r="Q1354" s="29">
        <v>0</v>
      </c>
    </row>
    <row r="1355" spans="1:17" ht="77.25">
      <c r="A1355" s="25" t="s">
        <v>1545</v>
      </c>
      <c r="B1355" s="26" t="s">
        <v>90</v>
      </c>
      <c r="C1355" s="27" t="s">
        <v>1088</v>
      </c>
      <c r="D1355" s="27" t="s">
        <v>1089</v>
      </c>
      <c r="E1355" s="27" t="s">
        <v>2688</v>
      </c>
      <c r="F1355" s="27" t="s">
        <v>2689</v>
      </c>
      <c r="G1355" s="53" t="s">
        <v>31</v>
      </c>
      <c r="H1355" s="27" t="s">
        <v>484</v>
      </c>
      <c r="I1355" s="26">
        <v>870</v>
      </c>
      <c r="J1355" s="28">
        <v>799.1</v>
      </c>
      <c r="K1355" s="28">
        <f t="shared" ref="K1355:K1370" si="1241">I1355*J1355</f>
        <v>695217</v>
      </c>
      <c r="L1355" s="28">
        <f t="shared" si="1240"/>
        <v>695217</v>
      </c>
      <c r="M1355" s="26"/>
      <c r="N1355" s="26"/>
      <c r="O1355" s="26" t="s">
        <v>38</v>
      </c>
      <c r="P1355" s="25" t="s">
        <v>75</v>
      </c>
      <c r="Q1355" s="29">
        <v>0</v>
      </c>
    </row>
    <row r="1356" spans="1:17" ht="100.5" customHeight="1">
      <c r="A1356" s="25" t="s">
        <v>1545</v>
      </c>
      <c r="B1356" s="26" t="s">
        <v>90</v>
      </c>
      <c r="C1356" s="27" t="s">
        <v>1088</v>
      </c>
      <c r="D1356" s="27" t="s">
        <v>1089</v>
      </c>
      <c r="E1356" s="27" t="s">
        <v>2690</v>
      </c>
      <c r="F1356" s="27" t="s">
        <v>2691</v>
      </c>
      <c r="G1356" s="53" t="s">
        <v>31</v>
      </c>
      <c r="H1356" s="27" t="s">
        <v>484</v>
      </c>
      <c r="I1356" s="26">
        <v>885</v>
      </c>
      <c r="J1356" s="28">
        <v>799.1</v>
      </c>
      <c r="K1356" s="28">
        <f t="shared" si="1241"/>
        <v>707203.5</v>
      </c>
      <c r="L1356" s="28">
        <f t="shared" si="1240"/>
        <v>707203.5</v>
      </c>
      <c r="M1356" s="26"/>
      <c r="N1356" s="26"/>
      <c r="O1356" s="26" t="s">
        <v>38</v>
      </c>
      <c r="P1356" s="25" t="s">
        <v>74</v>
      </c>
      <c r="Q1356" s="29">
        <v>0</v>
      </c>
    </row>
    <row r="1357" spans="1:17" ht="105.75" customHeight="1">
      <c r="A1357" s="25" t="s">
        <v>1545</v>
      </c>
      <c r="B1357" s="26" t="s">
        <v>90</v>
      </c>
      <c r="C1357" s="27" t="s">
        <v>1088</v>
      </c>
      <c r="D1357" s="27" t="s">
        <v>1089</v>
      </c>
      <c r="E1357" s="27" t="s">
        <v>2692</v>
      </c>
      <c r="F1357" s="27" t="s">
        <v>2693</v>
      </c>
      <c r="G1357" s="53" t="s">
        <v>31</v>
      </c>
      <c r="H1357" s="27" t="s">
        <v>484</v>
      </c>
      <c r="I1357" s="26">
        <v>1385</v>
      </c>
      <c r="J1357" s="28">
        <v>799.1</v>
      </c>
      <c r="K1357" s="28">
        <f t="shared" si="1241"/>
        <v>1106753.5</v>
      </c>
      <c r="L1357" s="28">
        <f t="shared" si="1240"/>
        <v>1106753.5</v>
      </c>
      <c r="M1357" s="26"/>
      <c r="N1357" s="26"/>
      <c r="O1357" s="26" t="s">
        <v>38</v>
      </c>
      <c r="P1357" s="25" t="s">
        <v>76</v>
      </c>
      <c r="Q1357" s="29">
        <v>0</v>
      </c>
    </row>
    <row r="1358" spans="1:17" ht="77.25">
      <c r="A1358" s="25" t="s">
        <v>1545</v>
      </c>
      <c r="B1358" s="26" t="s">
        <v>90</v>
      </c>
      <c r="C1358" s="27" t="s">
        <v>1088</v>
      </c>
      <c r="D1358" s="27" t="s">
        <v>1089</v>
      </c>
      <c r="E1358" s="27" t="s">
        <v>2694</v>
      </c>
      <c r="F1358" s="27" t="s">
        <v>2694</v>
      </c>
      <c r="G1358" s="53" t="s">
        <v>31</v>
      </c>
      <c r="H1358" s="27" t="s">
        <v>484</v>
      </c>
      <c r="I1358" s="26">
        <v>3325</v>
      </c>
      <c r="J1358" s="28">
        <v>799.1</v>
      </c>
      <c r="K1358" s="28">
        <f t="shared" si="1241"/>
        <v>2657007.5</v>
      </c>
      <c r="L1358" s="28">
        <f t="shared" si="1240"/>
        <v>2657007.5</v>
      </c>
      <c r="M1358" s="26"/>
      <c r="N1358" s="26"/>
      <c r="O1358" s="26" t="s">
        <v>38</v>
      </c>
      <c r="P1358" s="25" t="s">
        <v>224</v>
      </c>
      <c r="Q1358" s="29">
        <v>0</v>
      </c>
    </row>
    <row r="1359" spans="1:17" ht="77.25">
      <c r="A1359" s="25" t="s">
        <v>1545</v>
      </c>
      <c r="B1359" s="26" t="s">
        <v>90</v>
      </c>
      <c r="C1359" s="27" t="s">
        <v>1088</v>
      </c>
      <c r="D1359" s="27" t="s">
        <v>1089</v>
      </c>
      <c r="E1359" s="27" t="s">
        <v>2695</v>
      </c>
      <c r="F1359" s="27" t="s">
        <v>2695</v>
      </c>
      <c r="G1359" s="53" t="s">
        <v>31</v>
      </c>
      <c r="H1359" s="27" t="s">
        <v>484</v>
      </c>
      <c r="I1359" s="26">
        <v>1170</v>
      </c>
      <c r="J1359" s="28">
        <v>799.1</v>
      </c>
      <c r="K1359" s="28">
        <f t="shared" si="1241"/>
        <v>934947</v>
      </c>
      <c r="L1359" s="28">
        <f t="shared" si="1240"/>
        <v>934947</v>
      </c>
      <c r="M1359" s="26"/>
      <c r="N1359" s="26"/>
      <c r="O1359" s="26" t="s">
        <v>38</v>
      </c>
      <c r="P1359" s="25" t="s">
        <v>88</v>
      </c>
      <c r="Q1359" s="29">
        <v>0</v>
      </c>
    </row>
    <row r="1360" spans="1:17" ht="77.25">
      <c r="A1360" s="25" t="s">
        <v>1545</v>
      </c>
      <c r="B1360" s="26" t="s">
        <v>90</v>
      </c>
      <c r="C1360" s="27" t="s">
        <v>1088</v>
      </c>
      <c r="D1360" s="27" t="s">
        <v>1089</v>
      </c>
      <c r="E1360" s="27" t="s">
        <v>2696</v>
      </c>
      <c r="F1360" s="27" t="s">
        <v>2697</v>
      </c>
      <c r="G1360" s="53" t="s">
        <v>31</v>
      </c>
      <c r="H1360" s="27" t="s">
        <v>484</v>
      </c>
      <c r="I1360" s="26">
        <v>250</v>
      </c>
      <c r="J1360" s="28">
        <v>799.1</v>
      </c>
      <c r="K1360" s="28">
        <f t="shared" si="1241"/>
        <v>199775</v>
      </c>
      <c r="L1360" s="28">
        <f t="shared" si="1240"/>
        <v>199775</v>
      </c>
      <c r="M1360" s="26"/>
      <c r="N1360" s="26"/>
      <c r="O1360" s="26" t="s">
        <v>38</v>
      </c>
      <c r="P1360" s="25" t="s">
        <v>78</v>
      </c>
      <c r="Q1360" s="29">
        <v>0</v>
      </c>
    </row>
    <row r="1361" spans="1:17" ht="97.5" customHeight="1">
      <c r="A1361" s="25" t="s">
        <v>1545</v>
      </c>
      <c r="B1361" s="26" t="s">
        <v>90</v>
      </c>
      <c r="C1361" s="27" t="s">
        <v>1088</v>
      </c>
      <c r="D1361" s="27" t="s">
        <v>1089</v>
      </c>
      <c r="E1361" s="27" t="s">
        <v>2698</v>
      </c>
      <c r="F1361" s="27" t="s">
        <v>2699</v>
      </c>
      <c r="G1361" s="53" t="s">
        <v>31</v>
      </c>
      <c r="H1361" s="27" t="s">
        <v>484</v>
      </c>
      <c r="I1361" s="26">
        <v>590</v>
      </c>
      <c r="J1361" s="28">
        <v>799.1</v>
      </c>
      <c r="K1361" s="28">
        <f t="shared" si="1241"/>
        <v>471469</v>
      </c>
      <c r="L1361" s="28">
        <f t="shared" si="1240"/>
        <v>471469</v>
      </c>
      <c r="M1361" s="26"/>
      <c r="N1361" s="26"/>
      <c r="O1361" s="26" t="s">
        <v>38</v>
      </c>
      <c r="P1361" s="25" t="s">
        <v>86</v>
      </c>
      <c r="Q1361" s="29">
        <v>0</v>
      </c>
    </row>
    <row r="1362" spans="1:17" ht="97.5" customHeight="1">
      <c r="A1362" s="25" t="s">
        <v>1545</v>
      </c>
      <c r="B1362" s="26" t="s">
        <v>90</v>
      </c>
      <c r="C1362" s="27" t="s">
        <v>1088</v>
      </c>
      <c r="D1362" s="27" t="s">
        <v>1089</v>
      </c>
      <c r="E1362" s="27" t="s">
        <v>2700</v>
      </c>
      <c r="F1362" s="27" t="s">
        <v>2701</v>
      </c>
      <c r="G1362" s="53" t="s">
        <v>31</v>
      </c>
      <c r="H1362" s="27" t="s">
        <v>484</v>
      </c>
      <c r="I1362" s="26">
        <v>1005</v>
      </c>
      <c r="J1362" s="28">
        <v>799.1</v>
      </c>
      <c r="K1362" s="28">
        <f t="shared" si="1241"/>
        <v>803095.5</v>
      </c>
      <c r="L1362" s="28">
        <f t="shared" si="1240"/>
        <v>803095.5</v>
      </c>
      <c r="M1362" s="26"/>
      <c r="N1362" s="26"/>
      <c r="O1362" s="26" t="s">
        <v>38</v>
      </c>
      <c r="P1362" s="25" t="s">
        <v>77</v>
      </c>
      <c r="Q1362" s="29">
        <v>0</v>
      </c>
    </row>
    <row r="1363" spans="1:17" ht="96" customHeight="1">
      <c r="A1363" s="25" t="s">
        <v>1545</v>
      </c>
      <c r="B1363" s="26" t="s">
        <v>90</v>
      </c>
      <c r="C1363" s="27" t="s">
        <v>1088</v>
      </c>
      <c r="D1363" s="27" t="s">
        <v>1089</v>
      </c>
      <c r="E1363" s="27" t="s">
        <v>2702</v>
      </c>
      <c r="F1363" s="27" t="s">
        <v>2703</v>
      </c>
      <c r="G1363" s="53" t="s">
        <v>31</v>
      </c>
      <c r="H1363" s="27" t="s">
        <v>484</v>
      </c>
      <c r="I1363" s="26">
        <v>845</v>
      </c>
      <c r="J1363" s="28">
        <v>799.1</v>
      </c>
      <c r="K1363" s="28">
        <f t="shared" si="1241"/>
        <v>675239.5</v>
      </c>
      <c r="L1363" s="28">
        <f t="shared" si="1240"/>
        <v>675239.5</v>
      </c>
      <c r="M1363" s="26"/>
      <c r="N1363" s="26"/>
      <c r="O1363" s="26" t="s">
        <v>38</v>
      </c>
      <c r="P1363" s="25" t="s">
        <v>79</v>
      </c>
      <c r="Q1363" s="29">
        <v>0</v>
      </c>
    </row>
    <row r="1364" spans="1:17" ht="90">
      <c r="A1364" s="25" t="s">
        <v>1545</v>
      </c>
      <c r="B1364" s="26" t="s">
        <v>90</v>
      </c>
      <c r="C1364" s="27" t="s">
        <v>1088</v>
      </c>
      <c r="D1364" s="27" t="s">
        <v>1089</v>
      </c>
      <c r="E1364" s="27" t="s">
        <v>2704</v>
      </c>
      <c r="F1364" s="27" t="s">
        <v>2705</v>
      </c>
      <c r="G1364" s="53" t="s">
        <v>31</v>
      </c>
      <c r="H1364" s="27" t="s">
        <v>484</v>
      </c>
      <c r="I1364" s="26">
        <v>1440</v>
      </c>
      <c r="J1364" s="28">
        <v>799.1</v>
      </c>
      <c r="K1364" s="28">
        <f t="shared" si="1241"/>
        <v>1150704</v>
      </c>
      <c r="L1364" s="28">
        <f t="shared" si="1240"/>
        <v>1150704</v>
      </c>
      <c r="M1364" s="26"/>
      <c r="N1364" s="26"/>
      <c r="O1364" s="26" t="s">
        <v>38</v>
      </c>
      <c r="P1364" s="25" t="s">
        <v>80</v>
      </c>
      <c r="Q1364" s="29">
        <v>0</v>
      </c>
    </row>
    <row r="1365" spans="1:17" ht="77.25">
      <c r="A1365" s="25" t="s">
        <v>1545</v>
      </c>
      <c r="B1365" s="26" t="s">
        <v>90</v>
      </c>
      <c r="C1365" s="27" t="s">
        <v>1088</v>
      </c>
      <c r="D1365" s="27" t="s">
        <v>1089</v>
      </c>
      <c r="E1365" s="27" t="s">
        <v>2706</v>
      </c>
      <c r="F1365" s="27" t="s">
        <v>2707</v>
      </c>
      <c r="G1365" s="53" t="s">
        <v>31</v>
      </c>
      <c r="H1365" s="27" t="s">
        <v>484</v>
      </c>
      <c r="I1365" s="26">
        <v>1280</v>
      </c>
      <c r="J1365" s="28">
        <v>799.1</v>
      </c>
      <c r="K1365" s="28">
        <f t="shared" si="1241"/>
        <v>1022848</v>
      </c>
      <c r="L1365" s="28">
        <f t="shared" si="1240"/>
        <v>1022848</v>
      </c>
      <c r="M1365" s="26"/>
      <c r="N1365" s="26"/>
      <c r="O1365" s="26" t="s">
        <v>38</v>
      </c>
      <c r="P1365" s="25" t="s">
        <v>81</v>
      </c>
      <c r="Q1365" s="29">
        <v>0</v>
      </c>
    </row>
    <row r="1366" spans="1:17" ht="90">
      <c r="A1366" s="25" t="s">
        <v>1545</v>
      </c>
      <c r="B1366" s="26" t="s">
        <v>90</v>
      </c>
      <c r="C1366" s="27" t="s">
        <v>1088</v>
      </c>
      <c r="D1366" s="27" t="s">
        <v>1089</v>
      </c>
      <c r="E1366" s="27" t="s">
        <v>2708</v>
      </c>
      <c r="F1366" s="27" t="s">
        <v>2709</v>
      </c>
      <c r="G1366" s="53" t="s">
        <v>31</v>
      </c>
      <c r="H1366" s="27" t="s">
        <v>484</v>
      </c>
      <c r="I1366" s="26">
        <v>725</v>
      </c>
      <c r="J1366" s="28">
        <v>799.1</v>
      </c>
      <c r="K1366" s="28">
        <f t="shared" si="1241"/>
        <v>579347.5</v>
      </c>
      <c r="L1366" s="28">
        <f t="shared" si="1240"/>
        <v>579347.5</v>
      </c>
      <c r="M1366" s="26"/>
      <c r="N1366" s="26"/>
      <c r="O1366" s="26" t="s">
        <v>38</v>
      </c>
      <c r="P1366" s="25" t="s">
        <v>82</v>
      </c>
      <c r="Q1366" s="29">
        <v>0</v>
      </c>
    </row>
    <row r="1367" spans="1:17" ht="77.25">
      <c r="A1367" s="25" t="s">
        <v>1545</v>
      </c>
      <c r="B1367" s="26" t="s">
        <v>90</v>
      </c>
      <c r="C1367" s="27" t="s">
        <v>1088</v>
      </c>
      <c r="D1367" s="27" t="s">
        <v>1089</v>
      </c>
      <c r="E1367" s="27" t="s">
        <v>2710</v>
      </c>
      <c r="F1367" s="27" t="s">
        <v>2711</v>
      </c>
      <c r="G1367" s="53" t="s">
        <v>31</v>
      </c>
      <c r="H1367" s="27" t="s">
        <v>484</v>
      </c>
      <c r="I1367" s="26">
        <v>670</v>
      </c>
      <c r="J1367" s="28">
        <v>799.1</v>
      </c>
      <c r="K1367" s="28">
        <f t="shared" si="1241"/>
        <v>535397</v>
      </c>
      <c r="L1367" s="28">
        <f t="shared" si="1240"/>
        <v>535397</v>
      </c>
      <c r="M1367" s="26"/>
      <c r="N1367" s="26"/>
      <c r="O1367" s="26" t="s">
        <v>38</v>
      </c>
      <c r="P1367" s="25" t="s">
        <v>83</v>
      </c>
      <c r="Q1367" s="29">
        <v>0</v>
      </c>
    </row>
    <row r="1368" spans="1:17" ht="77.25">
      <c r="A1368" s="25" t="s">
        <v>1545</v>
      </c>
      <c r="B1368" s="26" t="s">
        <v>90</v>
      </c>
      <c r="C1368" s="27" t="s">
        <v>1088</v>
      </c>
      <c r="D1368" s="27" t="s">
        <v>1089</v>
      </c>
      <c r="E1368" s="27" t="s">
        <v>2712</v>
      </c>
      <c r="F1368" s="27" t="s">
        <v>2713</v>
      </c>
      <c r="G1368" s="53" t="s">
        <v>31</v>
      </c>
      <c r="H1368" s="27" t="s">
        <v>484</v>
      </c>
      <c r="I1368" s="26">
        <v>1170</v>
      </c>
      <c r="J1368" s="28">
        <v>799.1</v>
      </c>
      <c r="K1368" s="28">
        <f t="shared" si="1241"/>
        <v>934947</v>
      </c>
      <c r="L1368" s="28">
        <f t="shared" si="1240"/>
        <v>934947</v>
      </c>
      <c r="M1368" s="26"/>
      <c r="N1368" s="26"/>
      <c r="O1368" s="26" t="s">
        <v>38</v>
      </c>
      <c r="P1368" s="25" t="s">
        <v>84</v>
      </c>
      <c r="Q1368" s="29">
        <v>0</v>
      </c>
    </row>
    <row r="1369" spans="1:17" ht="90">
      <c r="A1369" s="25" t="s">
        <v>1545</v>
      </c>
      <c r="B1369" s="26" t="s">
        <v>90</v>
      </c>
      <c r="C1369" s="27" t="s">
        <v>1088</v>
      </c>
      <c r="D1369" s="27" t="s">
        <v>1089</v>
      </c>
      <c r="E1369" s="27" t="s">
        <v>2714</v>
      </c>
      <c r="F1369" s="27" t="s">
        <v>2715</v>
      </c>
      <c r="G1369" s="53" t="s">
        <v>31</v>
      </c>
      <c r="H1369" s="27" t="s">
        <v>484</v>
      </c>
      <c r="I1369" s="26">
        <v>765</v>
      </c>
      <c r="J1369" s="28">
        <v>799.1</v>
      </c>
      <c r="K1369" s="28">
        <f t="shared" si="1241"/>
        <v>611311.5</v>
      </c>
      <c r="L1369" s="28">
        <f t="shared" si="1240"/>
        <v>611311.5</v>
      </c>
      <c r="M1369" s="26"/>
      <c r="N1369" s="26"/>
      <c r="O1369" s="26" t="s">
        <v>38</v>
      </c>
      <c r="P1369" s="25" t="s">
        <v>85</v>
      </c>
      <c r="Q1369" s="29">
        <v>0</v>
      </c>
    </row>
    <row r="1370" spans="1:17" ht="90">
      <c r="A1370" s="25" t="s">
        <v>1545</v>
      </c>
      <c r="B1370" s="26" t="s">
        <v>90</v>
      </c>
      <c r="C1370" s="27" t="s">
        <v>1088</v>
      </c>
      <c r="D1370" s="27" t="s">
        <v>1089</v>
      </c>
      <c r="E1370" s="27" t="s">
        <v>2716</v>
      </c>
      <c r="F1370" s="27" t="s">
        <v>2717</v>
      </c>
      <c r="G1370" s="53" t="s">
        <v>31</v>
      </c>
      <c r="H1370" s="27" t="s">
        <v>484</v>
      </c>
      <c r="I1370" s="26">
        <v>1745</v>
      </c>
      <c r="J1370" s="28">
        <v>799.1</v>
      </c>
      <c r="K1370" s="28">
        <f t="shared" si="1241"/>
        <v>1394429.5</v>
      </c>
      <c r="L1370" s="28">
        <f t="shared" si="1240"/>
        <v>1394429.5</v>
      </c>
      <c r="M1370" s="26"/>
      <c r="N1370" s="26"/>
      <c r="O1370" s="26" t="s">
        <v>38</v>
      </c>
      <c r="P1370" s="25" t="s">
        <v>87</v>
      </c>
      <c r="Q1370" s="29">
        <v>0</v>
      </c>
    </row>
    <row r="1371" spans="1:17" ht="64.5">
      <c r="A1371" s="25" t="s">
        <v>1545</v>
      </c>
      <c r="B1371" s="26" t="s">
        <v>90</v>
      </c>
      <c r="C1371" s="27" t="s">
        <v>1088</v>
      </c>
      <c r="D1371" s="27" t="s">
        <v>1089</v>
      </c>
      <c r="E1371" s="27" t="s">
        <v>2718</v>
      </c>
      <c r="F1371" s="27" t="s">
        <v>2719</v>
      </c>
      <c r="G1371" s="53" t="s">
        <v>31</v>
      </c>
      <c r="H1371" s="27" t="s">
        <v>484</v>
      </c>
      <c r="I1371" s="26">
        <v>5310</v>
      </c>
      <c r="J1371" s="28">
        <v>883.92</v>
      </c>
      <c r="K1371" s="28">
        <f t="shared" ref="K1371" si="1242">I1371*J1371</f>
        <v>4693615.2</v>
      </c>
      <c r="L1371" s="28">
        <f t="shared" ref="L1371" si="1243">K1371</f>
        <v>4693615.2</v>
      </c>
      <c r="M1371" s="62"/>
      <c r="N1371" s="62"/>
      <c r="O1371" s="34" t="s">
        <v>39</v>
      </c>
      <c r="P1371" s="25" t="s">
        <v>25</v>
      </c>
      <c r="Q1371" s="29">
        <v>0</v>
      </c>
    </row>
    <row r="1372" spans="1:17" ht="39">
      <c r="A1372" s="25" t="s">
        <v>1545</v>
      </c>
      <c r="B1372" s="26" t="s">
        <v>90</v>
      </c>
      <c r="C1372" s="27" t="s">
        <v>1090</v>
      </c>
      <c r="D1372" s="27" t="s">
        <v>1091</v>
      </c>
      <c r="E1372" s="27" t="s">
        <v>2456</v>
      </c>
      <c r="F1372" s="27" t="s">
        <v>1112</v>
      </c>
      <c r="G1372" s="27" t="s">
        <v>42</v>
      </c>
      <c r="H1372" s="27" t="s">
        <v>71</v>
      </c>
      <c r="I1372" s="26">
        <v>3928</v>
      </c>
      <c r="J1372" s="28">
        <v>33.92</v>
      </c>
      <c r="K1372" s="28">
        <f t="shared" ref="K1372" si="1244">I1372*J1372</f>
        <v>133237.76000000001</v>
      </c>
      <c r="L1372" s="28">
        <f t="shared" ref="L1372" si="1245">K1372</f>
        <v>133237.76000000001</v>
      </c>
      <c r="M1372" s="26"/>
      <c r="N1372" s="26"/>
      <c r="O1372" s="26" t="s">
        <v>27</v>
      </c>
      <c r="P1372" s="25" t="s">
        <v>25</v>
      </c>
      <c r="Q1372" s="29">
        <v>100</v>
      </c>
    </row>
    <row r="1373" spans="1:17" ht="39">
      <c r="A1373" s="25" t="s">
        <v>1545</v>
      </c>
      <c r="B1373" s="26" t="s">
        <v>90</v>
      </c>
      <c r="C1373" s="27" t="s">
        <v>1092</v>
      </c>
      <c r="D1373" s="27" t="s">
        <v>1093</v>
      </c>
      <c r="E1373" s="27" t="s">
        <v>2457</v>
      </c>
      <c r="F1373" s="27" t="s">
        <v>1113</v>
      </c>
      <c r="G1373" s="27" t="s">
        <v>42</v>
      </c>
      <c r="H1373" s="27" t="s">
        <v>71</v>
      </c>
      <c r="I1373" s="26">
        <v>304</v>
      </c>
      <c r="J1373" s="28">
        <v>89.28</v>
      </c>
      <c r="K1373" s="28">
        <f t="shared" si="1226"/>
        <v>27141.119999999999</v>
      </c>
      <c r="L1373" s="28">
        <f t="shared" si="1227"/>
        <v>27141.119999999999</v>
      </c>
      <c r="M1373" s="26"/>
      <c r="N1373" s="26"/>
      <c r="O1373" s="26" t="s">
        <v>27</v>
      </c>
      <c r="P1373" s="25" t="s">
        <v>25</v>
      </c>
      <c r="Q1373" s="29">
        <v>0</v>
      </c>
    </row>
    <row r="1374" spans="1:17" ht="39">
      <c r="A1374" s="25" t="s">
        <v>1545</v>
      </c>
      <c r="B1374" s="26" t="s">
        <v>90</v>
      </c>
      <c r="C1374" s="27" t="s">
        <v>432</v>
      </c>
      <c r="D1374" s="27" t="s">
        <v>432</v>
      </c>
      <c r="E1374" s="27" t="s">
        <v>1114</v>
      </c>
      <c r="F1374" s="27" t="s">
        <v>1115</v>
      </c>
      <c r="G1374" s="27" t="s">
        <v>42</v>
      </c>
      <c r="H1374" s="27" t="s">
        <v>71</v>
      </c>
      <c r="I1374" s="26">
        <v>85</v>
      </c>
      <c r="J1374" s="28">
        <v>116.07</v>
      </c>
      <c r="K1374" s="28">
        <f t="shared" ref="K1374" si="1246">I1374*J1374</f>
        <v>9865.9499999999989</v>
      </c>
      <c r="L1374" s="28">
        <f t="shared" ref="L1374" si="1247">K1374</f>
        <v>9865.9499999999989</v>
      </c>
      <c r="M1374" s="26"/>
      <c r="N1374" s="26"/>
      <c r="O1374" s="26" t="s">
        <v>27</v>
      </c>
      <c r="P1374" s="25" t="s">
        <v>25</v>
      </c>
      <c r="Q1374" s="29">
        <v>100</v>
      </c>
    </row>
    <row r="1375" spans="1:17" ht="39">
      <c r="A1375" s="25" t="s">
        <v>1545</v>
      </c>
      <c r="B1375" s="26" t="s">
        <v>90</v>
      </c>
      <c r="C1375" s="27" t="s">
        <v>1094</v>
      </c>
      <c r="D1375" s="27" t="s">
        <v>1095</v>
      </c>
      <c r="E1375" s="27" t="s">
        <v>2458</v>
      </c>
      <c r="F1375" s="27" t="s">
        <v>1116</v>
      </c>
      <c r="G1375" s="27" t="s">
        <v>42</v>
      </c>
      <c r="H1375" s="27" t="s">
        <v>71</v>
      </c>
      <c r="I1375" s="26">
        <v>400</v>
      </c>
      <c r="J1375" s="28">
        <v>38.39</v>
      </c>
      <c r="K1375" s="28">
        <f t="shared" ref="K1375" si="1248">I1375*J1375</f>
        <v>15356</v>
      </c>
      <c r="L1375" s="28">
        <f t="shared" ref="L1375" si="1249">K1375</f>
        <v>15356</v>
      </c>
      <c r="M1375" s="26"/>
      <c r="N1375" s="26"/>
      <c r="O1375" s="26" t="s">
        <v>27</v>
      </c>
      <c r="P1375" s="25" t="s">
        <v>25</v>
      </c>
      <c r="Q1375" s="29">
        <v>100</v>
      </c>
    </row>
    <row r="1376" spans="1:17" ht="51.75">
      <c r="A1376" s="25" t="s">
        <v>1545</v>
      </c>
      <c r="B1376" s="26" t="s">
        <v>90</v>
      </c>
      <c r="C1376" s="27" t="s">
        <v>1096</v>
      </c>
      <c r="D1376" s="27" t="s">
        <v>1097</v>
      </c>
      <c r="E1376" s="27" t="s">
        <v>2459</v>
      </c>
      <c r="F1376" s="27" t="s">
        <v>1117</v>
      </c>
      <c r="G1376" s="27" t="s">
        <v>42</v>
      </c>
      <c r="H1376" s="27" t="s">
        <v>232</v>
      </c>
      <c r="I1376" s="26">
        <v>66</v>
      </c>
      <c r="J1376" s="28">
        <v>513.39</v>
      </c>
      <c r="K1376" s="28">
        <f t="shared" ref="K1376" si="1250">I1376*J1376</f>
        <v>33883.74</v>
      </c>
      <c r="L1376" s="28">
        <f t="shared" ref="L1376" si="1251">K1376</f>
        <v>33883.74</v>
      </c>
      <c r="M1376" s="26"/>
      <c r="N1376" s="26"/>
      <c r="O1376" s="26" t="s">
        <v>27</v>
      </c>
      <c r="P1376" s="25" t="s">
        <v>25</v>
      </c>
      <c r="Q1376" s="29">
        <v>100</v>
      </c>
    </row>
    <row r="1377" spans="1:17" ht="39">
      <c r="A1377" s="25" t="s">
        <v>1545</v>
      </c>
      <c r="B1377" s="26" t="s">
        <v>90</v>
      </c>
      <c r="C1377" s="27" t="s">
        <v>1098</v>
      </c>
      <c r="D1377" s="27" t="s">
        <v>1099</v>
      </c>
      <c r="E1377" s="27" t="s">
        <v>2460</v>
      </c>
      <c r="F1377" s="27" t="s">
        <v>1118</v>
      </c>
      <c r="G1377" s="27" t="s">
        <v>42</v>
      </c>
      <c r="H1377" s="27" t="s">
        <v>71</v>
      </c>
      <c r="I1377" s="26">
        <v>685</v>
      </c>
      <c r="J1377" s="28">
        <v>147.32</v>
      </c>
      <c r="K1377" s="28">
        <f t="shared" ref="K1377" si="1252">I1377*J1377</f>
        <v>100914.2</v>
      </c>
      <c r="L1377" s="28">
        <f t="shared" ref="L1377" si="1253">K1377</f>
        <v>100914.2</v>
      </c>
      <c r="M1377" s="26"/>
      <c r="N1377" s="26"/>
      <c r="O1377" s="26" t="s">
        <v>27</v>
      </c>
      <c r="P1377" s="25" t="s">
        <v>25</v>
      </c>
      <c r="Q1377" s="29">
        <v>100</v>
      </c>
    </row>
    <row r="1378" spans="1:17" ht="51.75">
      <c r="A1378" s="25" t="s">
        <v>1545</v>
      </c>
      <c r="B1378" s="26" t="s">
        <v>90</v>
      </c>
      <c r="C1378" s="27" t="s">
        <v>1100</v>
      </c>
      <c r="D1378" s="27" t="s">
        <v>1101</v>
      </c>
      <c r="E1378" s="27" t="s">
        <v>2461</v>
      </c>
      <c r="F1378" s="27" t="s">
        <v>1119</v>
      </c>
      <c r="G1378" s="27" t="s">
        <v>42</v>
      </c>
      <c r="H1378" s="27" t="s">
        <v>71</v>
      </c>
      <c r="I1378" s="26">
        <v>330</v>
      </c>
      <c r="J1378" s="28">
        <v>116.07</v>
      </c>
      <c r="K1378" s="28">
        <f t="shared" ref="K1378" si="1254">I1378*J1378</f>
        <v>38303.1</v>
      </c>
      <c r="L1378" s="28">
        <f t="shared" ref="L1378" si="1255">K1378</f>
        <v>38303.1</v>
      </c>
      <c r="M1378" s="26"/>
      <c r="N1378" s="26"/>
      <c r="O1378" s="26" t="s">
        <v>27</v>
      </c>
      <c r="P1378" s="25" t="s">
        <v>25</v>
      </c>
      <c r="Q1378" s="29">
        <v>100</v>
      </c>
    </row>
    <row r="1379" spans="1:17" ht="39">
      <c r="A1379" s="25" t="s">
        <v>1545</v>
      </c>
      <c r="B1379" s="26" t="s">
        <v>90</v>
      </c>
      <c r="C1379" s="27" t="s">
        <v>2233</v>
      </c>
      <c r="D1379" s="27" t="s">
        <v>1102</v>
      </c>
      <c r="E1379" s="27" t="s">
        <v>2462</v>
      </c>
      <c r="F1379" s="27" t="s">
        <v>1120</v>
      </c>
      <c r="G1379" s="27" t="s">
        <v>42</v>
      </c>
      <c r="H1379" s="27" t="s">
        <v>222</v>
      </c>
      <c r="I1379" s="26">
        <v>1585</v>
      </c>
      <c r="J1379" s="28">
        <v>64.28</v>
      </c>
      <c r="K1379" s="28">
        <f t="shared" ref="K1379" si="1256">I1379*J1379</f>
        <v>101883.8</v>
      </c>
      <c r="L1379" s="28">
        <f t="shared" ref="L1379" si="1257">K1379</f>
        <v>101883.8</v>
      </c>
      <c r="M1379" s="26"/>
      <c r="N1379" s="26"/>
      <c r="O1379" s="26" t="s">
        <v>27</v>
      </c>
      <c r="P1379" s="25" t="s">
        <v>25</v>
      </c>
      <c r="Q1379" s="29">
        <v>100</v>
      </c>
    </row>
    <row r="1380" spans="1:17" ht="39">
      <c r="A1380" s="25" t="s">
        <v>1545</v>
      </c>
      <c r="B1380" s="26" t="s">
        <v>90</v>
      </c>
      <c r="C1380" s="27" t="s">
        <v>2233</v>
      </c>
      <c r="D1380" s="27" t="s">
        <v>1102</v>
      </c>
      <c r="E1380" s="27" t="s">
        <v>2463</v>
      </c>
      <c r="F1380" s="27" t="s">
        <v>1121</v>
      </c>
      <c r="G1380" s="27" t="s">
        <v>42</v>
      </c>
      <c r="H1380" s="27" t="s">
        <v>222</v>
      </c>
      <c r="I1380" s="26">
        <v>1573</v>
      </c>
      <c r="J1380" s="28">
        <v>46.42</v>
      </c>
      <c r="K1380" s="28">
        <f t="shared" ref="K1380" si="1258">I1380*J1380</f>
        <v>73018.66</v>
      </c>
      <c r="L1380" s="28">
        <f t="shared" ref="L1380" si="1259">K1380</f>
        <v>73018.66</v>
      </c>
      <c r="M1380" s="26"/>
      <c r="N1380" s="26"/>
      <c r="O1380" s="26" t="s">
        <v>27</v>
      </c>
      <c r="P1380" s="25" t="s">
        <v>25</v>
      </c>
      <c r="Q1380" s="29">
        <v>100</v>
      </c>
    </row>
    <row r="1381" spans="1:17" ht="51.75">
      <c r="A1381" s="25" t="s">
        <v>1545</v>
      </c>
      <c r="B1381" s="26" t="s">
        <v>90</v>
      </c>
      <c r="C1381" s="27" t="s">
        <v>2234</v>
      </c>
      <c r="D1381" s="27" t="s">
        <v>1103</v>
      </c>
      <c r="E1381" s="27" t="s">
        <v>2464</v>
      </c>
      <c r="F1381" s="27" t="s">
        <v>1122</v>
      </c>
      <c r="G1381" s="27" t="s">
        <v>42</v>
      </c>
      <c r="H1381" s="27" t="s">
        <v>71</v>
      </c>
      <c r="I1381" s="26">
        <f>416</f>
        <v>416</v>
      </c>
      <c r="J1381" s="28">
        <f>463.39</f>
        <v>463.39</v>
      </c>
      <c r="K1381" s="28">
        <f t="shared" ref="K1381" si="1260">I1381*J1381</f>
        <v>192770.24</v>
      </c>
      <c r="L1381" s="28">
        <f t="shared" ref="L1381" si="1261">K1381</f>
        <v>192770.24</v>
      </c>
      <c r="M1381" s="26"/>
      <c r="N1381" s="26"/>
      <c r="O1381" s="26" t="s">
        <v>27</v>
      </c>
      <c r="P1381" s="25" t="s">
        <v>25</v>
      </c>
      <c r="Q1381" s="29">
        <v>100</v>
      </c>
    </row>
    <row r="1382" spans="1:17" ht="39">
      <c r="A1382" s="25" t="s">
        <v>1545</v>
      </c>
      <c r="B1382" s="26" t="s">
        <v>90</v>
      </c>
      <c r="C1382" s="27" t="s">
        <v>1104</v>
      </c>
      <c r="D1382" s="27" t="s">
        <v>1105</v>
      </c>
      <c r="E1382" s="27" t="s">
        <v>1123</v>
      </c>
      <c r="F1382" s="27" t="s">
        <v>1124</v>
      </c>
      <c r="G1382" s="27" t="s">
        <v>42</v>
      </c>
      <c r="H1382" s="27" t="s">
        <v>71</v>
      </c>
      <c r="I1382" s="26">
        <v>1247</v>
      </c>
      <c r="J1382" s="28">
        <v>110.71</v>
      </c>
      <c r="K1382" s="28">
        <f t="shared" ref="K1382" si="1262">I1382*J1382</f>
        <v>138055.37</v>
      </c>
      <c r="L1382" s="28">
        <f t="shared" ref="L1382" si="1263">K1382</f>
        <v>138055.37</v>
      </c>
      <c r="M1382" s="26"/>
      <c r="N1382" s="26"/>
      <c r="O1382" s="26" t="s">
        <v>27</v>
      </c>
      <c r="P1382" s="25" t="s">
        <v>25</v>
      </c>
      <c r="Q1382" s="29">
        <v>100</v>
      </c>
    </row>
    <row r="1383" spans="1:17" ht="64.5">
      <c r="A1383" s="25" t="s">
        <v>1545</v>
      </c>
      <c r="B1383" s="26" t="s">
        <v>90</v>
      </c>
      <c r="C1383" s="27" t="s">
        <v>1106</v>
      </c>
      <c r="D1383" s="27" t="s">
        <v>1107</v>
      </c>
      <c r="E1383" s="27" t="s">
        <v>2465</v>
      </c>
      <c r="F1383" s="27" t="s">
        <v>1125</v>
      </c>
      <c r="G1383" s="27" t="s">
        <v>42</v>
      </c>
      <c r="H1383" s="27" t="s">
        <v>484</v>
      </c>
      <c r="I1383" s="26">
        <v>815</v>
      </c>
      <c r="J1383" s="28">
        <v>232.14</v>
      </c>
      <c r="K1383" s="28">
        <f t="shared" ref="K1383" si="1264">I1383*J1383</f>
        <v>189194.09999999998</v>
      </c>
      <c r="L1383" s="28">
        <f t="shared" ref="L1383" si="1265">K1383</f>
        <v>189194.09999999998</v>
      </c>
      <c r="M1383" s="26"/>
      <c r="N1383" s="26"/>
      <c r="O1383" s="26" t="s">
        <v>27</v>
      </c>
      <c r="P1383" s="25" t="s">
        <v>25</v>
      </c>
      <c r="Q1383" s="29">
        <v>100</v>
      </c>
    </row>
    <row r="1384" spans="1:17" ht="39">
      <c r="A1384" s="25" t="s">
        <v>1545</v>
      </c>
      <c r="B1384" s="26" t="s">
        <v>90</v>
      </c>
      <c r="C1384" s="27" t="s">
        <v>1088</v>
      </c>
      <c r="D1384" s="27" t="s">
        <v>1089</v>
      </c>
      <c r="E1384" s="27" t="s">
        <v>2466</v>
      </c>
      <c r="F1384" s="27" t="s">
        <v>1126</v>
      </c>
      <c r="G1384" s="27" t="s">
        <v>42</v>
      </c>
      <c r="H1384" s="27" t="s">
        <v>484</v>
      </c>
      <c r="I1384" s="26">
        <v>66</v>
      </c>
      <c r="J1384" s="28">
        <v>1446.42</v>
      </c>
      <c r="K1384" s="28">
        <f t="shared" ref="K1384" si="1266">I1384*J1384</f>
        <v>95463.72</v>
      </c>
      <c r="L1384" s="28">
        <f t="shared" ref="L1384" si="1267">K1384</f>
        <v>95463.72</v>
      </c>
      <c r="M1384" s="26"/>
      <c r="N1384" s="26"/>
      <c r="O1384" s="26" t="s">
        <v>27</v>
      </c>
      <c r="P1384" s="25" t="s">
        <v>25</v>
      </c>
      <c r="Q1384" s="29">
        <v>100</v>
      </c>
    </row>
    <row r="1385" spans="1:17" ht="39">
      <c r="A1385" s="25" t="s">
        <v>1545</v>
      </c>
      <c r="B1385" s="26" t="s">
        <v>90</v>
      </c>
      <c r="C1385" s="27" t="s">
        <v>1108</v>
      </c>
      <c r="D1385" s="27" t="s">
        <v>1109</v>
      </c>
      <c r="E1385" s="27" t="s">
        <v>2467</v>
      </c>
      <c r="F1385" s="27" t="s">
        <v>1127</v>
      </c>
      <c r="G1385" s="27" t="s">
        <v>42</v>
      </c>
      <c r="H1385" s="27" t="s">
        <v>71</v>
      </c>
      <c r="I1385" s="26">
        <f>250</f>
        <v>250</v>
      </c>
      <c r="J1385" s="28">
        <f>116.07</f>
        <v>116.07</v>
      </c>
      <c r="K1385" s="28">
        <f t="shared" ref="K1385" si="1268">I1385*J1385</f>
        <v>29017.5</v>
      </c>
      <c r="L1385" s="28">
        <f t="shared" ref="L1385" si="1269">K1385</f>
        <v>29017.5</v>
      </c>
      <c r="M1385" s="26"/>
      <c r="N1385" s="26"/>
      <c r="O1385" s="26" t="s">
        <v>27</v>
      </c>
      <c r="P1385" s="25" t="s">
        <v>25</v>
      </c>
      <c r="Q1385" s="29">
        <v>100</v>
      </c>
    </row>
    <row r="1386" spans="1:17" ht="39">
      <c r="A1386" s="25" t="s">
        <v>1545</v>
      </c>
      <c r="B1386" s="26" t="s">
        <v>5</v>
      </c>
      <c r="C1386" s="27" t="s">
        <v>1753</v>
      </c>
      <c r="D1386" s="27" t="s">
        <v>306</v>
      </c>
      <c r="E1386" s="27" t="s">
        <v>1052</v>
      </c>
      <c r="F1386" s="27" t="s">
        <v>1053</v>
      </c>
      <c r="G1386" s="27" t="s">
        <v>33</v>
      </c>
      <c r="H1386" s="27" t="s">
        <v>21</v>
      </c>
      <c r="I1386" s="26">
        <v>1</v>
      </c>
      <c r="J1386" s="28">
        <v>114615</v>
      </c>
      <c r="K1386" s="28">
        <f t="shared" si="1226"/>
        <v>114615</v>
      </c>
      <c r="L1386" s="28">
        <f t="shared" si="1227"/>
        <v>114615</v>
      </c>
      <c r="M1386" s="26"/>
      <c r="N1386" s="26"/>
      <c r="O1386" s="26" t="s">
        <v>26</v>
      </c>
      <c r="P1386" s="25" t="s">
        <v>25</v>
      </c>
      <c r="Q1386" s="29">
        <v>0</v>
      </c>
    </row>
    <row r="1387" spans="1:17" ht="66" customHeight="1">
      <c r="A1387" s="25" t="s">
        <v>1545</v>
      </c>
      <c r="B1387" s="26" t="s">
        <v>5</v>
      </c>
      <c r="C1387" s="27" t="s">
        <v>1753</v>
      </c>
      <c r="D1387" s="27" t="s">
        <v>306</v>
      </c>
      <c r="E1387" s="27" t="s">
        <v>3481</v>
      </c>
      <c r="F1387" s="27" t="s">
        <v>3482</v>
      </c>
      <c r="G1387" s="27" t="s">
        <v>2750</v>
      </c>
      <c r="H1387" s="27" t="s">
        <v>21</v>
      </c>
      <c r="I1387" s="26">
        <v>1</v>
      </c>
      <c r="J1387" s="28">
        <v>8482142.8499999996</v>
      </c>
      <c r="K1387" s="28">
        <f t="shared" ref="K1387" si="1270">I1387*J1387</f>
        <v>8482142.8499999996</v>
      </c>
      <c r="L1387" s="28">
        <f t="shared" ref="L1387" si="1271">K1387</f>
        <v>8482142.8499999996</v>
      </c>
      <c r="M1387" s="26"/>
      <c r="N1387" s="26"/>
      <c r="O1387" s="26" t="s">
        <v>27</v>
      </c>
      <c r="P1387" s="25" t="s">
        <v>25</v>
      </c>
      <c r="Q1387" s="29">
        <v>0</v>
      </c>
    </row>
    <row r="1388" spans="1:17" ht="51.75">
      <c r="A1388" s="25" t="s">
        <v>1545</v>
      </c>
      <c r="B1388" s="26" t="s">
        <v>5</v>
      </c>
      <c r="C1388" s="27" t="s">
        <v>1753</v>
      </c>
      <c r="D1388" s="27" t="s">
        <v>306</v>
      </c>
      <c r="E1388" s="27" t="s">
        <v>2468</v>
      </c>
      <c r="F1388" s="27" t="s">
        <v>1128</v>
      </c>
      <c r="G1388" s="27" t="s">
        <v>33</v>
      </c>
      <c r="H1388" s="27" t="s">
        <v>21</v>
      </c>
      <c r="I1388" s="26">
        <v>1</v>
      </c>
      <c r="J1388" s="28">
        <v>532980</v>
      </c>
      <c r="K1388" s="28">
        <f t="shared" si="1226"/>
        <v>532980</v>
      </c>
      <c r="L1388" s="28">
        <f t="shared" si="1227"/>
        <v>532980</v>
      </c>
      <c r="M1388" s="26"/>
      <c r="N1388" s="26"/>
      <c r="O1388" s="26" t="s">
        <v>115</v>
      </c>
      <c r="P1388" s="25" t="s">
        <v>25</v>
      </c>
      <c r="Q1388" s="29">
        <v>0</v>
      </c>
    </row>
    <row r="1389" spans="1:17" ht="51.75">
      <c r="A1389" s="25" t="s">
        <v>1545</v>
      </c>
      <c r="B1389" s="26" t="s">
        <v>5</v>
      </c>
      <c r="C1389" s="27" t="s">
        <v>1753</v>
      </c>
      <c r="D1389" s="27" t="s">
        <v>306</v>
      </c>
      <c r="E1389" s="27" t="s">
        <v>2469</v>
      </c>
      <c r="F1389" s="27" t="s">
        <v>1129</v>
      </c>
      <c r="G1389" s="27" t="s">
        <v>2750</v>
      </c>
      <c r="H1389" s="27" t="s">
        <v>21</v>
      </c>
      <c r="I1389" s="26">
        <v>1</v>
      </c>
      <c r="J1389" s="28">
        <v>114615</v>
      </c>
      <c r="K1389" s="28">
        <f t="shared" ref="K1389" si="1272">I1389*J1389</f>
        <v>114615</v>
      </c>
      <c r="L1389" s="28">
        <f t="shared" ref="L1389" si="1273">K1389</f>
        <v>114615</v>
      </c>
      <c r="M1389" s="48"/>
      <c r="N1389" s="48"/>
      <c r="O1389" s="28" t="s">
        <v>48</v>
      </c>
      <c r="P1389" s="25" t="s">
        <v>1130</v>
      </c>
      <c r="Q1389" s="29">
        <v>0</v>
      </c>
    </row>
    <row r="1390" spans="1:17" ht="87" customHeight="1">
      <c r="A1390" s="25" t="s">
        <v>1545</v>
      </c>
      <c r="B1390" s="26" t="s">
        <v>5</v>
      </c>
      <c r="C1390" s="27" t="s">
        <v>1753</v>
      </c>
      <c r="D1390" s="27" t="s">
        <v>306</v>
      </c>
      <c r="E1390" s="27" t="s">
        <v>2470</v>
      </c>
      <c r="F1390" s="27" t="s">
        <v>1131</v>
      </c>
      <c r="G1390" s="27" t="s">
        <v>2750</v>
      </c>
      <c r="H1390" s="27" t="s">
        <v>21</v>
      </c>
      <c r="I1390" s="26">
        <f>1</f>
        <v>1</v>
      </c>
      <c r="J1390" s="28">
        <f>114615</f>
        <v>114615</v>
      </c>
      <c r="K1390" s="28">
        <f t="shared" ref="K1390" si="1274">I1390*J1390</f>
        <v>114615</v>
      </c>
      <c r="L1390" s="28">
        <f t="shared" ref="L1390" si="1275">K1390</f>
        <v>114615</v>
      </c>
      <c r="M1390" s="26"/>
      <c r="N1390" s="26"/>
      <c r="O1390" s="26" t="s">
        <v>40</v>
      </c>
      <c r="P1390" s="25" t="s">
        <v>1132</v>
      </c>
      <c r="Q1390" s="29">
        <v>0</v>
      </c>
    </row>
    <row r="1391" spans="1:17" ht="64.5">
      <c r="A1391" s="25" t="s">
        <v>1545</v>
      </c>
      <c r="B1391" s="26" t="s">
        <v>5</v>
      </c>
      <c r="C1391" s="27" t="s">
        <v>1753</v>
      </c>
      <c r="D1391" s="27" t="s">
        <v>306</v>
      </c>
      <c r="E1391" s="27" t="s">
        <v>1772</v>
      </c>
      <c r="F1391" s="27" t="s">
        <v>1133</v>
      </c>
      <c r="G1391" s="27" t="s">
        <v>33</v>
      </c>
      <c r="H1391" s="27" t="s">
        <v>21</v>
      </c>
      <c r="I1391" s="26">
        <v>1</v>
      </c>
      <c r="J1391" s="28">
        <v>114615</v>
      </c>
      <c r="K1391" s="28">
        <f t="shared" si="1226"/>
        <v>114615</v>
      </c>
      <c r="L1391" s="28">
        <f t="shared" si="1227"/>
        <v>114615</v>
      </c>
      <c r="M1391" s="26"/>
      <c r="N1391" s="26"/>
      <c r="O1391" s="26" t="s">
        <v>115</v>
      </c>
      <c r="P1391" s="25" t="s">
        <v>1134</v>
      </c>
      <c r="Q1391" s="29">
        <v>0</v>
      </c>
    </row>
    <row r="1392" spans="1:17" ht="39">
      <c r="A1392" s="25" t="s">
        <v>1545</v>
      </c>
      <c r="B1392" s="26" t="s">
        <v>5</v>
      </c>
      <c r="C1392" s="27" t="s">
        <v>1753</v>
      </c>
      <c r="D1392" s="27" t="s">
        <v>306</v>
      </c>
      <c r="E1392" s="27" t="s">
        <v>1138</v>
      </c>
      <c r="F1392" s="27" t="s">
        <v>1139</v>
      </c>
      <c r="G1392" s="27" t="s">
        <v>33</v>
      </c>
      <c r="H1392" s="27" t="s">
        <v>21</v>
      </c>
      <c r="I1392" s="26">
        <v>1</v>
      </c>
      <c r="J1392" s="28">
        <v>1005632.23</v>
      </c>
      <c r="K1392" s="28">
        <f t="shared" ref="K1392" si="1276">I1392*J1392</f>
        <v>1005632.23</v>
      </c>
      <c r="L1392" s="28">
        <f t="shared" ref="L1392" si="1277">K1392</f>
        <v>1005632.23</v>
      </c>
      <c r="M1392" s="26"/>
      <c r="N1392" s="26"/>
      <c r="O1392" s="26" t="s">
        <v>40</v>
      </c>
      <c r="P1392" s="25" t="s">
        <v>25</v>
      </c>
      <c r="Q1392" s="29">
        <v>0</v>
      </c>
    </row>
    <row r="1393" spans="1:17" ht="51.75">
      <c r="A1393" s="25" t="s">
        <v>1545</v>
      </c>
      <c r="B1393" s="26" t="s">
        <v>5</v>
      </c>
      <c r="C1393" s="27" t="s">
        <v>1753</v>
      </c>
      <c r="D1393" s="27" t="s">
        <v>306</v>
      </c>
      <c r="E1393" s="27" t="s">
        <v>1773</v>
      </c>
      <c r="F1393" s="27" t="s">
        <v>1140</v>
      </c>
      <c r="G1393" s="27" t="s">
        <v>33</v>
      </c>
      <c r="H1393" s="27" t="s">
        <v>21</v>
      </c>
      <c r="I1393" s="26">
        <v>1</v>
      </c>
      <c r="J1393" s="28">
        <v>12728.57</v>
      </c>
      <c r="K1393" s="28">
        <f t="shared" si="1226"/>
        <v>12728.57</v>
      </c>
      <c r="L1393" s="28">
        <f t="shared" si="1227"/>
        <v>12728.57</v>
      </c>
      <c r="M1393" s="26"/>
      <c r="N1393" s="26"/>
      <c r="O1393" s="26" t="s">
        <v>115</v>
      </c>
      <c r="P1393" s="25" t="s">
        <v>224</v>
      </c>
      <c r="Q1393" s="29">
        <v>0</v>
      </c>
    </row>
    <row r="1394" spans="1:17" ht="64.5">
      <c r="A1394" s="25" t="s">
        <v>1545</v>
      </c>
      <c r="B1394" s="26" t="s">
        <v>5</v>
      </c>
      <c r="C1394" s="27" t="s">
        <v>1753</v>
      </c>
      <c r="D1394" s="27" t="s">
        <v>306</v>
      </c>
      <c r="E1394" s="27" t="s">
        <v>2746</v>
      </c>
      <c r="F1394" s="27" t="s">
        <v>2747</v>
      </c>
      <c r="G1394" s="27" t="s">
        <v>33</v>
      </c>
      <c r="H1394" s="27" t="s">
        <v>21</v>
      </c>
      <c r="I1394" s="26">
        <v>1</v>
      </c>
      <c r="J1394" s="28">
        <v>89285.71</v>
      </c>
      <c r="K1394" s="28">
        <f t="shared" ref="K1394:K1395" si="1278">I1394*J1394</f>
        <v>89285.71</v>
      </c>
      <c r="L1394" s="28">
        <f t="shared" ref="L1394:L1395" si="1279">K1394</f>
        <v>89285.71</v>
      </c>
      <c r="M1394" s="26"/>
      <c r="N1394" s="26"/>
      <c r="O1394" s="26" t="s">
        <v>26</v>
      </c>
      <c r="P1394" s="25" t="s">
        <v>224</v>
      </c>
      <c r="Q1394" s="29">
        <v>0</v>
      </c>
    </row>
    <row r="1395" spans="1:17" ht="64.5">
      <c r="A1395" s="25" t="s">
        <v>1545</v>
      </c>
      <c r="B1395" s="26" t="s">
        <v>5</v>
      </c>
      <c r="C1395" s="27" t="s">
        <v>1753</v>
      </c>
      <c r="D1395" s="27" t="s">
        <v>306</v>
      </c>
      <c r="E1395" s="27" t="s">
        <v>2748</v>
      </c>
      <c r="F1395" s="27" t="s">
        <v>2749</v>
      </c>
      <c r="G1395" s="27" t="s">
        <v>33</v>
      </c>
      <c r="H1395" s="27" t="s">
        <v>21</v>
      </c>
      <c r="I1395" s="26">
        <v>1</v>
      </c>
      <c r="J1395" s="28">
        <v>89285.71</v>
      </c>
      <c r="K1395" s="28">
        <f t="shared" si="1278"/>
        <v>89285.71</v>
      </c>
      <c r="L1395" s="28">
        <f t="shared" si="1279"/>
        <v>89285.71</v>
      </c>
      <c r="M1395" s="26"/>
      <c r="N1395" s="26"/>
      <c r="O1395" s="26" t="s">
        <v>26</v>
      </c>
      <c r="P1395" s="25" t="s">
        <v>25</v>
      </c>
      <c r="Q1395" s="29">
        <v>0</v>
      </c>
    </row>
    <row r="1396" spans="1:17" ht="39">
      <c r="A1396" s="25" t="s">
        <v>1545</v>
      </c>
      <c r="B1396" s="26" t="s">
        <v>90</v>
      </c>
      <c r="C1396" s="27" t="s">
        <v>1754</v>
      </c>
      <c r="D1396" s="27" t="s">
        <v>1135</v>
      </c>
      <c r="E1396" s="27" t="s">
        <v>1774</v>
      </c>
      <c r="F1396" s="27" t="s">
        <v>1141</v>
      </c>
      <c r="G1396" s="27" t="s">
        <v>42</v>
      </c>
      <c r="H1396" s="27" t="s">
        <v>71</v>
      </c>
      <c r="I1396" s="26">
        <v>50</v>
      </c>
      <c r="J1396" s="28">
        <v>2678.57</v>
      </c>
      <c r="K1396" s="28">
        <f t="shared" si="1226"/>
        <v>133928.5</v>
      </c>
      <c r="L1396" s="28">
        <f t="shared" si="1227"/>
        <v>133928.5</v>
      </c>
      <c r="M1396" s="26"/>
      <c r="N1396" s="26"/>
      <c r="O1396" s="26" t="s">
        <v>46</v>
      </c>
      <c r="P1396" s="25" t="s">
        <v>25</v>
      </c>
      <c r="Q1396" s="29">
        <v>0</v>
      </c>
    </row>
    <row r="1397" spans="1:17" ht="39">
      <c r="A1397" s="25" t="s">
        <v>1545</v>
      </c>
      <c r="B1397" s="26" t="s">
        <v>90</v>
      </c>
      <c r="C1397" s="27" t="s">
        <v>1755</v>
      </c>
      <c r="D1397" s="27" t="s">
        <v>1136</v>
      </c>
      <c r="E1397" s="27" t="s">
        <v>1775</v>
      </c>
      <c r="F1397" s="27" t="s">
        <v>1142</v>
      </c>
      <c r="G1397" s="27" t="s">
        <v>42</v>
      </c>
      <c r="H1397" s="27" t="s">
        <v>71</v>
      </c>
      <c r="I1397" s="26">
        <v>286</v>
      </c>
      <c r="J1397" s="28">
        <v>714.28</v>
      </c>
      <c r="K1397" s="28">
        <f t="shared" ref="K1397" si="1280">I1397*J1397</f>
        <v>204284.08</v>
      </c>
      <c r="L1397" s="28">
        <f t="shared" ref="L1397" si="1281">K1397</f>
        <v>204284.08</v>
      </c>
      <c r="M1397" s="45"/>
      <c r="N1397" s="45"/>
      <c r="O1397" s="26" t="s">
        <v>47</v>
      </c>
      <c r="P1397" s="25" t="s">
        <v>25</v>
      </c>
      <c r="Q1397" s="29">
        <v>0</v>
      </c>
    </row>
    <row r="1398" spans="1:17" ht="52.5" customHeight="1">
      <c r="A1398" s="25" t="s">
        <v>1545</v>
      </c>
      <c r="B1398" s="26" t="s">
        <v>90</v>
      </c>
      <c r="C1398" s="27" t="s">
        <v>3889</v>
      </c>
      <c r="D1398" s="27" t="s">
        <v>3890</v>
      </c>
      <c r="E1398" s="27" t="s">
        <v>3891</v>
      </c>
      <c r="F1398" s="27" t="s">
        <v>3892</v>
      </c>
      <c r="G1398" s="27" t="s">
        <v>42</v>
      </c>
      <c r="H1398" s="27" t="s">
        <v>71</v>
      </c>
      <c r="I1398" s="26">
        <v>10</v>
      </c>
      <c r="J1398" s="28">
        <v>8035.71</v>
      </c>
      <c r="K1398" s="28">
        <f t="shared" ref="K1398" si="1282">I1398*J1398</f>
        <v>80357.100000000006</v>
      </c>
      <c r="L1398" s="28">
        <f t="shared" ref="L1398" si="1283">K1398</f>
        <v>80357.100000000006</v>
      </c>
      <c r="M1398" s="74"/>
      <c r="N1398" s="74"/>
      <c r="O1398" s="26" t="s">
        <v>96</v>
      </c>
      <c r="P1398" s="25">
        <v>351010000</v>
      </c>
      <c r="Q1398" s="29">
        <v>0</v>
      </c>
    </row>
    <row r="1399" spans="1:17" ht="52.5" customHeight="1">
      <c r="A1399" s="25" t="s">
        <v>1545</v>
      </c>
      <c r="B1399" s="26" t="s">
        <v>90</v>
      </c>
      <c r="C1399" s="27" t="s">
        <v>3889</v>
      </c>
      <c r="D1399" s="27" t="s">
        <v>3890</v>
      </c>
      <c r="E1399" s="27" t="s">
        <v>3947</v>
      </c>
      <c r="F1399" s="27" t="s">
        <v>3948</v>
      </c>
      <c r="G1399" s="27" t="s">
        <v>42</v>
      </c>
      <c r="H1399" s="27" t="s">
        <v>71</v>
      </c>
      <c r="I1399" s="26">
        <v>10</v>
      </c>
      <c r="J1399" s="28">
        <v>8035.71</v>
      </c>
      <c r="K1399" s="28">
        <f t="shared" ref="K1399" si="1284">I1399*J1399</f>
        <v>80357.100000000006</v>
      </c>
      <c r="L1399" s="28">
        <f t="shared" ref="L1399" si="1285">K1399</f>
        <v>80357.100000000006</v>
      </c>
      <c r="M1399" s="74"/>
      <c r="N1399" s="74"/>
      <c r="O1399" s="26" t="s">
        <v>96</v>
      </c>
      <c r="P1399" s="25">
        <v>191010000</v>
      </c>
      <c r="Q1399" s="29">
        <v>0</v>
      </c>
    </row>
    <row r="1400" spans="1:17" ht="39">
      <c r="A1400" s="25" t="s">
        <v>1545</v>
      </c>
      <c r="B1400" s="26" t="s">
        <v>90</v>
      </c>
      <c r="C1400" s="27" t="s">
        <v>1756</v>
      </c>
      <c r="D1400" s="27" t="s">
        <v>1137</v>
      </c>
      <c r="E1400" s="27" t="s">
        <v>1776</v>
      </c>
      <c r="F1400" s="27" t="s">
        <v>1143</v>
      </c>
      <c r="G1400" s="27" t="s">
        <v>42</v>
      </c>
      <c r="H1400" s="27" t="s">
        <v>71</v>
      </c>
      <c r="I1400" s="26">
        <v>54</v>
      </c>
      <c r="J1400" s="28">
        <v>1785.71</v>
      </c>
      <c r="K1400" s="28">
        <f t="shared" ref="K1400" si="1286">I1400*J1400</f>
        <v>96428.34</v>
      </c>
      <c r="L1400" s="28">
        <f t="shared" ref="L1400" si="1287">K1400</f>
        <v>96428.34</v>
      </c>
      <c r="M1400" s="26"/>
      <c r="N1400" s="26"/>
      <c r="O1400" s="26" t="s">
        <v>46</v>
      </c>
      <c r="P1400" s="25" t="s">
        <v>25</v>
      </c>
      <c r="Q1400" s="29">
        <v>0</v>
      </c>
    </row>
    <row r="1401" spans="1:17" ht="90">
      <c r="A1401" s="25" t="s">
        <v>1545</v>
      </c>
      <c r="B1401" s="26" t="s">
        <v>5</v>
      </c>
      <c r="C1401" s="27" t="s">
        <v>1757</v>
      </c>
      <c r="D1401" s="27" t="s">
        <v>1144</v>
      </c>
      <c r="E1401" s="27" t="s">
        <v>1777</v>
      </c>
      <c r="F1401" s="27" t="s">
        <v>1146</v>
      </c>
      <c r="G1401" s="27" t="s">
        <v>33</v>
      </c>
      <c r="H1401" s="27" t="s">
        <v>21</v>
      </c>
      <c r="I1401" s="26">
        <v>1</v>
      </c>
      <c r="J1401" s="28">
        <v>40133</v>
      </c>
      <c r="K1401" s="28">
        <f t="shared" ref="K1401" si="1288">I1401*J1401</f>
        <v>40133</v>
      </c>
      <c r="L1401" s="28">
        <f t="shared" ref="L1401" si="1289">K1401</f>
        <v>40133</v>
      </c>
      <c r="M1401" s="26"/>
      <c r="N1401" s="26"/>
      <c r="O1401" s="26" t="s">
        <v>96</v>
      </c>
      <c r="P1401" s="25" t="s">
        <v>25</v>
      </c>
      <c r="Q1401" s="29">
        <v>100</v>
      </c>
    </row>
    <row r="1402" spans="1:17" ht="90">
      <c r="A1402" s="25" t="s">
        <v>1545</v>
      </c>
      <c r="B1402" s="26" t="s">
        <v>5</v>
      </c>
      <c r="C1402" s="27" t="s">
        <v>1757</v>
      </c>
      <c r="D1402" s="27" t="s">
        <v>1144</v>
      </c>
      <c r="E1402" s="27" t="s">
        <v>1777</v>
      </c>
      <c r="F1402" s="27" t="s">
        <v>1146</v>
      </c>
      <c r="G1402" s="27" t="s">
        <v>33</v>
      </c>
      <c r="H1402" s="27" t="s">
        <v>21</v>
      </c>
      <c r="I1402" s="26">
        <v>1</v>
      </c>
      <c r="J1402" s="28">
        <v>40133</v>
      </c>
      <c r="K1402" s="28">
        <f t="shared" si="1226"/>
        <v>40133</v>
      </c>
      <c r="L1402" s="28">
        <f t="shared" si="1227"/>
        <v>40133</v>
      </c>
      <c r="M1402" s="26"/>
      <c r="N1402" s="26"/>
      <c r="O1402" s="26" t="s">
        <v>96</v>
      </c>
      <c r="P1402" s="25" t="s">
        <v>25</v>
      </c>
      <c r="Q1402" s="29">
        <v>100</v>
      </c>
    </row>
    <row r="1403" spans="1:17" ht="90">
      <c r="A1403" s="25" t="s">
        <v>1545</v>
      </c>
      <c r="B1403" s="26" t="s">
        <v>5</v>
      </c>
      <c r="C1403" s="27" t="s">
        <v>1757</v>
      </c>
      <c r="D1403" s="27" t="s">
        <v>1144</v>
      </c>
      <c r="E1403" s="27" t="s">
        <v>1777</v>
      </c>
      <c r="F1403" s="27" t="s">
        <v>1146</v>
      </c>
      <c r="G1403" s="27" t="s">
        <v>33</v>
      </c>
      <c r="H1403" s="27" t="s">
        <v>21</v>
      </c>
      <c r="I1403" s="26">
        <v>1</v>
      </c>
      <c r="J1403" s="28">
        <v>40133</v>
      </c>
      <c r="K1403" s="28">
        <f t="shared" si="1226"/>
        <v>40133</v>
      </c>
      <c r="L1403" s="28">
        <f t="shared" si="1227"/>
        <v>40133</v>
      </c>
      <c r="M1403" s="26"/>
      <c r="N1403" s="26"/>
      <c r="O1403" s="26" t="s">
        <v>96</v>
      </c>
      <c r="P1403" s="25" t="s">
        <v>25</v>
      </c>
      <c r="Q1403" s="29">
        <v>100</v>
      </c>
    </row>
    <row r="1404" spans="1:17" ht="90">
      <c r="A1404" s="25" t="s">
        <v>1545</v>
      </c>
      <c r="B1404" s="26" t="s">
        <v>5</v>
      </c>
      <c r="C1404" s="27" t="s">
        <v>1757</v>
      </c>
      <c r="D1404" s="27" t="s">
        <v>1144</v>
      </c>
      <c r="E1404" s="27" t="s">
        <v>1778</v>
      </c>
      <c r="F1404" s="27" t="s">
        <v>1146</v>
      </c>
      <c r="G1404" s="27" t="s">
        <v>33</v>
      </c>
      <c r="H1404" s="27" t="s">
        <v>21</v>
      </c>
      <c r="I1404" s="26">
        <v>1</v>
      </c>
      <c r="J1404" s="28">
        <v>40133</v>
      </c>
      <c r="K1404" s="28">
        <f t="shared" si="1226"/>
        <v>40133</v>
      </c>
      <c r="L1404" s="28">
        <f t="shared" si="1227"/>
        <v>40133</v>
      </c>
      <c r="M1404" s="26"/>
      <c r="N1404" s="26"/>
      <c r="O1404" s="26" t="s">
        <v>96</v>
      </c>
      <c r="P1404" s="25" t="s">
        <v>25</v>
      </c>
      <c r="Q1404" s="29">
        <v>100</v>
      </c>
    </row>
    <row r="1405" spans="1:17" ht="90">
      <c r="A1405" s="25" t="s">
        <v>1545</v>
      </c>
      <c r="B1405" s="26" t="s">
        <v>5</v>
      </c>
      <c r="C1405" s="27" t="s">
        <v>1757</v>
      </c>
      <c r="D1405" s="27" t="s">
        <v>1144</v>
      </c>
      <c r="E1405" s="27" t="s">
        <v>1778</v>
      </c>
      <c r="F1405" s="27" t="s">
        <v>1146</v>
      </c>
      <c r="G1405" s="27" t="s">
        <v>33</v>
      </c>
      <c r="H1405" s="27" t="s">
        <v>21</v>
      </c>
      <c r="I1405" s="26">
        <v>1</v>
      </c>
      <c r="J1405" s="28">
        <v>40133</v>
      </c>
      <c r="K1405" s="28">
        <f t="shared" si="1226"/>
        <v>40133</v>
      </c>
      <c r="L1405" s="28">
        <f t="shared" si="1227"/>
        <v>40133</v>
      </c>
      <c r="M1405" s="26"/>
      <c r="N1405" s="26"/>
      <c r="O1405" s="26" t="s">
        <v>96</v>
      </c>
      <c r="P1405" s="25" t="s">
        <v>25</v>
      </c>
      <c r="Q1405" s="29">
        <v>100</v>
      </c>
    </row>
    <row r="1406" spans="1:17" ht="90">
      <c r="A1406" s="25" t="s">
        <v>1545</v>
      </c>
      <c r="B1406" s="26" t="s">
        <v>5</v>
      </c>
      <c r="C1406" s="27" t="s">
        <v>1757</v>
      </c>
      <c r="D1406" s="27" t="s">
        <v>1144</v>
      </c>
      <c r="E1406" s="27" t="s">
        <v>1778</v>
      </c>
      <c r="F1406" s="27" t="s">
        <v>1146</v>
      </c>
      <c r="G1406" s="27" t="s">
        <v>33</v>
      </c>
      <c r="H1406" s="27" t="s">
        <v>21</v>
      </c>
      <c r="I1406" s="26">
        <f>1</f>
        <v>1</v>
      </c>
      <c r="J1406" s="28">
        <f>40133</f>
        <v>40133</v>
      </c>
      <c r="K1406" s="28">
        <f t="shared" si="1226"/>
        <v>40133</v>
      </c>
      <c r="L1406" s="28">
        <f t="shared" si="1227"/>
        <v>40133</v>
      </c>
      <c r="M1406" s="26"/>
      <c r="N1406" s="26"/>
      <c r="O1406" s="26" t="s">
        <v>96</v>
      </c>
      <c r="P1406" s="25" t="s">
        <v>25</v>
      </c>
      <c r="Q1406" s="29">
        <v>100</v>
      </c>
    </row>
    <row r="1407" spans="1:17" ht="90">
      <c r="A1407" s="25" t="s">
        <v>1545</v>
      </c>
      <c r="B1407" s="26" t="s">
        <v>5</v>
      </c>
      <c r="C1407" s="27" t="s">
        <v>1757</v>
      </c>
      <c r="D1407" s="27" t="s">
        <v>1144</v>
      </c>
      <c r="E1407" s="27" t="s">
        <v>1779</v>
      </c>
      <c r="F1407" s="27" t="s">
        <v>1147</v>
      </c>
      <c r="G1407" s="27" t="s">
        <v>33</v>
      </c>
      <c r="H1407" s="27" t="s">
        <v>21</v>
      </c>
      <c r="I1407" s="26">
        <v>1</v>
      </c>
      <c r="J1407" s="28">
        <v>40133</v>
      </c>
      <c r="K1407" s="28">
        <f t="shared" ref="K1407" si="1290">I1407*J1407</f>
        <v>40133</v>
      </c>
      <c r="L1407" s="28">
        <f t="shared" ref="L1407" si="1291">K1407</f>
        <v>40133</v>
      </c>
      <c r="M1407" s="55"/>
      <c r="N1407" s="55"/>
      <c r="O1407" s="26" t="s">
        <v>96</v>
      </c>
      <c r="P1407" s="25" t="s">
        <v>88</v>
      </c>
      <c r="Q1407" s="29">
        <v>100</v>
      </c>
    </row>
    <row r="1408" spans="1:17" ht="90">
      <c r="A1408" s="25" t="s">
        <v>1545</v>
      </c>
      <c r="B1408" s="26" t="s">
        <v>5</v>
      </c>
      <c r="C1408" s="27" t="s">
        <v>1757</v>
      </c>
      <c r="D1408" s="27" t="s">
        <v>1144</v>
      </c>
      <c r="E1408" s="27" t="s">
        <v>3804</v>
      </c>
      <c r="F1408" s="27" t="s">
        <v>3805</v>
      </c>
      <c r="G1408" s="27" t="s">
        <v>33</v>
      </c>
      <c r="H1408" s="27" t="s">
        <v>21</v>
      </c>
      <c r="I1408" s="26">
        <v>1</v>
      </c>
      <c r="J1408" s="28">
        <v>62597</v>
      </c>
      <c r="K1408" s="28">
        <f t="shared" ref="K1408" si="1292">I1408*J1408</f>
        <v>62597</v>
      </c>
      <c r="L1408" s="28">
        <f t="shared" ref="L1408" si="1293">K1408</f>
        <v>62597</v>
      </c>
      <c r="M1408" s="55"/>
      <c r="N1408" s="55"/>
      <c r="O1408" s="26" t="s">
        <v>115</v>
      </c>
      <c r="P1408" s="25" t="s">
        <v>25</v>
      </c>
      <c r="Q1408" s="29">
        <v>100</v>
      </c>
    </row>
    <row r="1409" spans="1:17" ht="90">
      <c r="A1409" s="25" t="s">
        <v>1545</v>
      </c>
      <c r="B1409" s="26" t="s">
        <v>5</v>
      </c>
      <c r="C1409" s="27" t="s">
        <v>1757</v>
      </c>
      <c r="D1409" s="27" t="s">
        <v>1144</v>
      </c>
      <c r="E1409" s="27" t="s">
        <v>1779</v>
      </c>
      <c r="F1409" s="27" t="s">
        <v>1147</v>
      </c>
      <c r="G1409" s="27" t="s">
        <v>33</v>
      </c>
      <c r="H1409" s="27" t="s">
        <v>21</v>
      </c>
      <c r="I1409" s="26">
        <v>1</v>
      </c>
      <c r="J1409" s="28">
        <v>40133</v>
      </c>
      <c r="K1409" s="28">
        <f t="shared" si="1226"/>
        <v>40133</v>
      </c>
      <c r="L1409" s="28">
        <f t="shared" si="1227"/>
        <v>40133</v>
      </c>
      <c r="M1409" s="26"/>
      <c r="N1409" s="26"/>
      <c r="O1409" s="26" t="s">
        <v>96</v>
      </c>
      <c r="P1409" s="25" t="s">
        <v>88</v>
      </c>
      <c r="Q1409" s="29">
        <v>100</v>
      </c>
    </row>
    <row r="1410" spans="1:17" ht="90">
      <c r="A1410" s="25" t="s">
        <v>1545</v>
      </c>
      <c r="B1410" s="26" t="s">
        <v>5</v>
      </c>
      <c r="C1410" s="27" t="s">
        <v>1757</v>
      </c>
      <c r="D1410" s="27" t="s">
        <v>1144</v>
      </c>
      <c r="E1410" s="27" t="s">
        <v>1780</v>
      </c>
      <c r="F1410" s="27" t="s">
        <v>1148</v>
      </c>
      <c r="G1410" s="27" t="s">
        <v>33</v>
      </c>
      <c r="H1410" s="27" t="s">
        <v>21</v>
      </c>
      <c r="I1410" s="26">
        <v>1</v>
      </c>
      <c r="J1410" s="28">
        <v>29830</v>
      </c>
      <c r="K1410" s="28">
        <f t="shared" si="1226"/>
        <v>29830</v>
      </c>
      <c r="L1410" s="28">
        <f t="shared" si="1227"/>
        <v>29830</v>
      </c>
      <c r="M1410" s="26"/>
      <c r="N1410" s="26"/>
      <c r="O1410" s="26" t="s">
        <v>96</v>
      </c>
      <c r="P1410" s="25" t="s">
        <v>88</v>
      </c>
      <c r="Q1410" s="29">
        <v>100</v>
      </c>
    </row>
    <row r="1411" spans="1:17" ht="90">
      <c r="A1411" s="25" t="s">
        <v>1545</v>
      </c>
      <c r="B1411" s="26" t="s">
        <v>5</v>
      </c>
      <c r="C1411" s="27" t="s">
        <v>1757</v>
      </c>
      <c r="D1411" s="27" t="s">
        <v>1144</v>
      </c>
      <c r="E1411" s="27" t="s">
        <v>1781</v>
      </c>
      <c r="F1411" s="27" t="s">
        <v>1149</v>
      </c>
      <c r="G1411" s="27" t="s">
        <v>33</v>
      </c>
      <c r="H1411" s="27" t="s">
        <v>21</v>
      </c>
      <c r="I1411" s="26">
        <v>1</v>
      </c>
      <c r="J1411" s="28">
        <v>32811</v>
      </c>
      <c r="K1411" s="28">
        <f t="shared" si="1226"/>
        <v>32811</v>
      </c>
      <c r="L1411" s="28">
        <f t="shared" si="1227"/>
        <v>32811</v>
      </c>
      <c r="M1411" s="26"/>
      <c r="N1411" s="26"/>
      <c r="O1411" s="26" t="s">
        <v>96</v>
      </c>
      <c r="P1411" s="25" t="s">
        <v>88</v>
      </c>
      <c r="Q1411" s="29">
        <v>100</v>
      </c>
    </row>
    <row r="1412" spans="1:17" ht="102.75" customHeight="1">
      <c r="A1412" s="25" t="s">
        <v>1545</v>
      </c>
      <c r="B1412" s="26" t="s">
        <v>5</v>
      </c>
      <c r="C1412" s="27" t="s">
        <v>1757</v>
      </c>
      <c r="D1412" s="27" t="s">
        <v>1144</v>
      </c>
      <c r="E1412" s="27" t="s">
        <v>3904</v>
      </c>
      <c r="F1412" s="27" t="s">
        <v>3905</v>
      </c>
      <c r="G1412" s="27" t="s">
        <v>2722</v>
      </c>
      <c r="H1412" s="27" t="s">
        <v>21</v>
      </c>
      <c r="I1412" s="29">
        <v>1</v>
      </c>
      <c r="J1412" s="28">
        <v>58035.71</v>
      </c>
      <c r="K1412" s="28">
        <f t="shared" si="1226"/>
        <v>58035.71</v>
      </c>
      <c r="L1412" s="28">
        <f t="shared" si="1227"/>
        <v>58035.71</v>
      </c>
      <c r="M1412" s="74"/>
      <c r="N1412" s="74"/>
      <c r="O1412" s="26" t="s">
        <v>115</v>
      </c>
      <c r="P1412" s="25">
        <v>391010000</v>
      </c>
      <c r="Q1412" s="29">
        <v>100</v>
      </c>
    </row>
    <row r="1413" spans="1:17" ht="39">
      <c r="A1413" s="25" t="s">
        <v>1545</v>
      </c>
      <c r="B1413" s="26" t="s">
        <v>5</v>
      </c>
      <c r="C1413" s="27" t="s">
        <v>1758</v>
      </c>
      <c r="D1413" s="27" t="s">
        <v>1145</v>
      </c>
      <c r="E1413" s="27" t="s">
        <v>1782</v>
      </c>
      <c r="F1413" s="27" t="s">
        <v>1150</v>
      </c>
      <c r="G1413" s="27" t="s">
        <v>31</v>
      </c>
      <c r="H1413" s="27" t="s">
        <v>21</v>
      </c>
      <c r="I1413" s="29">
        <v>1</v>
      </c>
      <c r="J1413" s="28">
        <v>29712535.710000001</v>
      </c>
      <c r="K1413" s="28">
        <f t="shared" ref="K1413" si="1294">I1413*J1413</f>
        <v>29712535.710000001</v>
      </c>
      <c r="L1413" s="28">
        <f t="shared" ref="L1413" si="1295">K1413</f>
        <v>29712535.710000001</v>
      </c>
      <c r="M1413" s="72"/>
      <c r="N1413" s="72"/>
      <c r="O1413" s="26" t="s">
        <v>40</v>
      </c>
      <c r="P1413" s="25" t="s">
        <v>25</v>
      </c>
      <c r="Q1413" s="29">
        <v>0</v>
      </c>
    </row>
    <row r="1414" spans="1:17" s="80" customFormat="1" ht="42" customHeight="1">
      <c r="A1414" s="25" t="s">
        <v>1545</v>
      </c>
      <c r="B1414" s="26" t="s">
        <v>5</v>
      </c>
      <c r="C1414" s="27" t="s">
        <v>1758</v>
      </c>
      <c r="D1414" s="27" t="s">
        <v>1145</v>
      </c>
      <c r="E1414" s="27" t="s">
        <v>3989</v>
      </c>
      <c r="F1414" s="27" t="s">
        <v>3990</v>
      </c>
      <c r="G1414" s="27" t="s">
        <v>2750</v>
      </c>
      <c r="H1414" s="27" t="s">
        <v>21</v>
      </c>
      <c r="I1414" s="29">
        <v>1</v>
      </c>
      <c r="J1414" s="28">
        <v>84331.13</v>
      </c>
      <c r="K1414" s="28">
        <f t="shared" ref="K1414" si="1296">I1414*J1414</f>
        <v>84331.13</v>
      </c>
      <c r="L1414" s="28">
        <f t="shared" ref="L1414" si="1297">K1414</f>
        <v>84331.13</v>
      </c>
      <c r="M1414" s="61"/>
      <c r="N1414" s="61"/>
      <c r="O1414" s="26" t="s">
        <v>115</v>
      </c>
      <c r="P1414" s="25" t="s">
        <v>25</v>
      </c>
      <c r="Q1414" s="29">
        <v>0</v>
      </c>
    </row>
    <row r="1415" spans="1:17" ht="51.75">
      <c r="A1415" s="25" t="s">
        <v>1545</v>
      </c>
      <c r="B1415" s="26" t="s">
        <v>5</v>
      </c>
      <c r="C1415" s="27" t="s">
        <v>1758</v>
      </c>
      <c r="D1415" s="27" t="s">
        <v>1145</v>
      </c>
      <c r="E1415" s="27" t="s">
        <v>1783</v>
      </c>
      <c r="F1415" s="27" t="s">
        <v>1151</v>
      </c>
      <c r="G1415" s="27" t="s">
        <v>31</v>
      </c>
      <c r="H1415" s="27" t="s">
        <v>21</v>
      </c>
      <c r="I1415" s="29">
        <v>1</v>
      </c>
      <c r="J1415" s="28">
        <v>3841803.57</v>
      </c>
      <c r="K1415" s="28">
        <f t="shared" ref="K1415" si="1298">I1415*J1415</f>
        <v>3841803.57</v>
      </c>
      <c r="L1415" s="28">
        <f t="shared" ref="L1415" si="1299">K1415</f>
        <v>3841803.57</v>
      </c>
      <c r="M1415" s="72"/>
      <c r="N1415" s="72"/>
      <c r="O1415" s="26" t="s">
        <v>40</v>
      </c>
      <c r="P1415" s="25" t="s">
        <v>764</v>
      </c>
      <c r="Q1415" s="29">
        <v>0</v>
      </c>
    </row>
    <row r="1416" spans="1:17" ht="51.75">
      <c r="A1416" s="25" t="s">
        <v>1545</v>
      </c>
      <c r="B1416" s="26" t="s">
        <v>5</v>
      </c>
      <c r="C1416" s="27" t="s">
        <v>1758</v>
      </c>
      <c r="D1416" s="27" t="s">
        <v>1145</v>
      </c>
      <c r="E1416" s="27" t="s">
        <v>1784</v>
      </c>
      <c r="F1416" s="27" t="s">
        <v>1152</v>
      </c>
      <c r="G1416" s="27" t="s">
        <v>31</v>
      </c>
      <c r="H1416" s="27" t="s">
        <v>21</v>
      </c>
      <c r="I1416" s="29">
        <v>1</v>
      </c>
      <c r="J1416" s="28">
        <v>1530142.85</v>
      </c>
      <c r="K1416" s="28">
        <f t="shared" si="1226"/>
        <v>1530142.85</v>
      </c>
      <c r="L1416" s="28">
        <f t="shared" si="1227"/>
        <v>1530142.85</v>
      </c>
      <c r="M1416" s="26"/>
      <c r="N1416" s="26"/>
      <c r="O1416" s="26" t="s">
        <v>40</v>
      </c>
      <c r="P1416" s="25" t="s">
        <v>765</v>
      </c>
      <c r="Q1416" s="29">
        <v>0</v>
      </c>
    </row>
    <row r="1417" spans="1:17" ht="39">
      <c r="A1417" s="25" t="s">
        <v>1545</v>
      </c>
      <c r="B1417" s="26" t="s">
        <v>5</v>
      </c>
      <c r="C1417" s="27" t="s">
        <v>1758</v>
      </c>
      <c r="D1417" s="27" t="s">
        <v>1145</v>
      </c>
      <c r="E1417" s="27" t="s">
        <v>2665</v>
      </c>
      <c r="F1417" s="27" t="s">
        <v>2666</v>
      </c>
      <c r="G1417" s="27" t="s">
        <v>31</v>
      </c>
      <c r="H1417" s="27" t="s">
        <v>21</v>
      </c>
      <c r="I1417" s="29">
        <v>1</v>
      </c>
      <c r="J1417" s="28">
        <v>2040205.35</v>
      </c>
      <c r="K1417" s="28">
        <f t="shared" ref="K1417" si="1300">I1417*J1417</f>
        <v>2040205.35</v>
      </c>
      <c r="L1417" s="28">
        <f t="shared" si="1227"/>
        <v>2040205.35</v>
      </c>
      <c r="M1417" s="26"/>
      <c r="N1417" s="26"/>
      <c r="O1417" s="26" t="s">
        <v>40</v>
      </c>
      <c r="P1417" s="25" t="s">
        <v>767</v>
      </c>
      <c r="Q1417" s="29">
        <v>0</v>
      </c>
    </row>
    <row r="1418" spans="1:17" ht="51.75">
      <c r="A1418" s="25" t="s">
        <v>1545</v>
      </c>
      <c r="B1418" s="26" t="s">
        <v>5</v>
      </c>
      <c r="C1418" s="27" t="s">
        <v>1758</v>
      </c>
      <c r="D1418" s="27" t="s">
        <v>1145</v>
      </c>
      <c r="E1418" s="27" t="s">
        <v>1785</v>
      </c>
      <c r="F1418" s="27" t="s">
        <v>1153</v>
      </c>
      <c r="G1418" s="27" t="s">
        <v>31</v>
      </c>
      <c r="H1418" s="27" t="s">
        <v>21</v>
      </c>
      <c r="I1418" s="29">
        <v>1</v>
      </c>
      <c r="J1418" s="28">
        <v>2433214.2799999998</v>
      </c>
      <c r="K1418" s="28">
        <f t="shared" si="1226"/>
        <v>2433214.2799999998</v>
      </c>
      <c r="L1418" s="28">
        <f t="shared" si="1227"/>
        <v>2433214.2799999998</v>
      </c>
      <c r="M1418" s="26"/>
      <c r="N1418" s="26"/>
      <c r="O1418" s="26" t="s">
        <v>40</v>
      </c>
      <c r="P1418" s="25" t="s">
        <v>768</v>
      </c>
      <c r="Q1418" s="29">
        <v>0</v>
      </c>
    </row>
    <row r="1419" spans="1:17" ht="51.75">
      <c r="A1419" s="25" t="s">
        <v>1545</v>
      </c>
      <c r="B1419" s="26" t="s">
        <v>5</v>
      </c>
      <c r="C1419" s="27" t="s">
        <v>1758</v>
      </c>
      <c r="D1419" s="27" t="s">
        <v>1145</v>
      </c>
      <c r="E1419" s="27" t="s">
        <v>2674</v>
      </c>
      <c r="F1419" s="27" t="s">
        <v>2675</v>
      </c>
      <c r="G1419" s="27" t="s">
        <v>31</v>
      </c>
      <c r="H1419" s="27" t="s">
        <v>21</v>
      </c>
      <c r="I1419" s="29">
        <v>1</v>
      </c>
      <c r="J1419" s="28">
        <v>2889544.64</v>
      </c>
      <c r="K1419" s="28">
        <f t="shared" ref="K1419" si="1301">I1419*J1419</f>
        <v>2889544.64</v>
      </c>
      <c r="L1419" s="28">
        <f t="shared" si="1227"/>
        <v>2889544.64</v>
      </c>
      <c r="M1419" s="26"/>
      <c r="N1419" s="26"/>
      <c r="O1419" s="26" t="s">
        <v>40</v>
      </c>
      <c r="P1419" s="25" t="s">
        <v>769</v>
      </c>
      <c r="Q1419" s="29">
        <v>0</v>
      </c>
    </row>
    <row r="1420" spans="1:17" ht="51.75">
      <c r="A1420" s="25" t="s">
        <v>1545</v>
      </c>
      <c r="B1420" s="26" t="s">
        <v>5</v>
      </c>
      <c r="C1420" s="27" t="s">
        <v>1758</v>
      </c>
      <c r="D1420" s="27" t="s">
        <v>1145</v>
      </c>
      <c r="E1420" s="27" t="s">
        <v>1786</v>
      </c>
      <c r="F1420" s="27" t="s">
        <v>1154</v>
      </c>
      <c r="G1420" s="27" t="s">
        <v>31</v>
      </c>
      <c r="H1420" s="27" t="s">
        <v>21</v>
      </c>
      <c r="I1420" s="29">
        <v>1</v>
      </c>
      <c r="J1420" s="28">
        <v>1803205.35</v>
      </c>
      <c r="K1420" s="28">
        <f t="shared" si="1226"/>
        <v>1803205.35</v>
      </c>
      <c r="L1420" s="28">
        <f t="shared" si="1227"/>
        <v>1803205.35</v>
      </c>
      <c r="M1420" s="26"/>
      <c r="N1420" s="26"/>
      <c r="O1420" s="26" t="s">
        <v>40</v>
      </c>
      <c r="P1420" s="25" t="s">
        <v>770</v>
      </c>
      <c r="Q1420" s="29">
        <v>0</v>
      </c>
    </row>
    <row r="1421" spans="1:17" ht="69" customHeight="1">
      <c r="A1421" s="25" t="s">
        <v>1545</v>
      </c>
      <c r="B1421" s="26" t="s">
        <v>5</v>
      </c>
      <c r="C1421" s="27" t="s">
        <v>1758</v>
      </c>
      <c r="D1421" s="27" t="s">
        <v>1145</v>
      </c>
      <c r="E1421" s="27" t="s">
        <v>2653</v>
      </c>
      <c r="F1421" s="27" t="s">
        <v>2654</v>
      </c>
      <c r="G1421" s="27" t="s">
        <v>31</v>
      </c>
      <c r="H1421" s="27" t="s">
        <v>21</v>
      </c>
      <c r="I1421" s="29">
        <v>1</v>
      </c>
      <c r="J1421" s="28">
        <v>3500000</v>
      </c>
      <c r="K1421" s="28">
        <f t="shared" ref="K1421" si="1302">I1421*J1421</f>
        <v>3500000</v>
      </c>
      <c r="L1421" s="28">
        <f t="shared" ref="L1421" si="1303">K1421</f>
        <v>3500000</v>
      </c>
      <c r="M1421" s="72"/>
      <c r="N1421" s="72"/>
      <c r="O1421" s="26" t="s">
        <v>40</v>
      </c>
      <c r="P1421" s="25" t="s">
        <v>25</v>
      </c>
      <c r="Q1421" s="29">
        <v>0</v>
      </c>
    </row>
    <row r="1422" spans="1:17" ht="39">
      <c r="A1422" s="25" t="s">
        <v>1545</v>
      </c>
      <c r="B1422" s="26" t="s">
        <v>5</v>
      </c>
      <c r="C1422" s="27" t="s">
        <v>1758</v>
      </c>
      <c r="D1422" s="27" t="s">
        <v>1145</v>
      </c>
      <c r="E1422" s="27" t="s">
        <v>2669</v>
      </c>
      <c r="F1422" s="27" t="s">
        <v>2670</v>
      </c>
      <c r="G1422" s="27" t="s">
        <v>31</v>
      </c>
      <c r="H1422" s="27" t="s">
        <v>21</v>
      </c>
      <c r="I1422" s="29">
        <v>1</v>
      </c>
      <c r="J1422" s="28">
        <v>2000000</v>
      </c>
      <c r="K1422" s="28">
        <f t="shared" ref="K1422" si="1304">I1422*J1422</f>
        <v>2000000</v>
      </c>
      <c r="L1422" s="28">
        <f t="shared" si="1227"/>
        <v>2000000</v>
      </c>
      <c r="M1422" s="26"/>
      <c r="N1422" s="26"/>
      <c r="O1422" s="26" t="s">
        <v>40</v>
      </c>
      <c r="P1422" s="25" t="s">
        <v>771</v>
      </c>
      <c r="Q1422" s="29">
        <v>0</v>
      </c>
    </row>
    <row r="1423" spans="1:17" ht="84" customHeight="1">
      <c r="A1423" s="25" t="s">
        <v>1545</v>
      </c>
      <c r="B1423" s="26" t="s">
        <v>5</v>
      </c>
      <c r="C1423" s="27" t="s">
        <v>1758</v>
      </c>
      <c r="D1423" s="27" t="s">
        <v>1145</v>
      </c>
      <c r="E1423" s="27" t="s">
        <v>2742</v>
      </c>
      <c r="F1423" s="27" t="s">
        <v>2743</v>
      </c>
      <c r="G1423" s="27" t="s">
        <v>31</v>
      </c>
      <c r="H1423" s="27" t="s">
        <v>21</v>
      </c>
      <c r="I1423" s="29">
        <v>1</v>
      </c>
      <c r="J1423" s="28">
        <v>12767857.140000001</v>
      </c>
      <c r="K1423" s="28">
        <f t="shared" ref="K1423" si="1305">I1423*J1423</f>
        <v>12767857.140000001</v>
      </c>
      <c r="L1423" s="28">
        <f t="shared" ref="L1423" si="1306">K1423</f>
        <v>12767857.140000001</v>
      </c>
      <c r="M1423" s="72"/>
      <c r="N1423" s="72"/>
      <c r="O1423" s="26" t="s">
        <v>40</v>
      </c>
      <c r="P1423" s="25" t="s">
        <v>1155</v>
      </c>
      <c r="Q1423" s="29">
        <v>0</v>
      </c>
    </row>
    <row r="1424" spans="1:17" ht="84" customHeight="1">
      <c r="A1424" s="25" t="s">
        <v>1545</v>
      </c>
      <c r="B1424" s="26" t="s">
        <v>5</v>
      </c>
      <c r="C1424" s="27" t="s">
        <v>1758</v>
      </c>
      <c r="D1424" s="27" t="s">
        <v>1145</v>
      </c>
      <c r="E1424" s="27" t="s">
        <v>2656</v>
      </c>
      <c r="F1424" s="27" t="s">
        <v>3833</v>
      </c>
      <c r="G1424" s="27" t="s">
        <v>31</v>
      </c>
      <c r="H1424" s="27" t="s">
        <v>21</v>
      </c>
      <c r="I1424" s="29">
        <v>1</v>
      </c>
      <c r="J1424" s="28">
        <v>3600000</v>
      </c>
      <c r="K1424" s="28">
        <f t="shared" ref="K1424" si="1307">I1424*J1424</f>
        <v>3600000</v>
      </c>
      <c r="L1424" s="28">
        <f t="shared" ref="L1424" si="1308">K1424</f>
        <v>3600000</v>
      </c>
      <c r="M1424" s="72"/>
      <c r="N1424" s="72"/>
      <c r="O1424" s="26" t="s">
        <v>96</v>
      </c>
      <c r="P1424" s="25" t="s">
        <v>25</v>
      </c>
      <c r="Q1424" s="29">
        <v>0</v>
      </c>
    </row>
    <row r="1425" spans="1:17" ht="84" customHeight="1">
      <c r="A1425" s="25" t="s">
        <v>1545</v>
      </c>
      <c r="B1425" s="26" t="s">
        <v>5</v>
      </c>
      <c r="C1425" s="27" t="s">
        <v>1758</v>
      </c>
      <c r="D1425" s="27" t="s">
        <v>1145</v>
      </c>
      <c r="E1425" s="27" t="s">
        <v>2659</v>
      </c>
      <c r="F1425" s="27" t="s">
        <v>2660</v>
      </c>
      <c r="G1425" s="27" t="s">
        <v>31</v>
      </c>
      <c r="H1425" s="27" t="s">
        <v>21</v>
      </c>
      <c r="I1425" s="29">
        <v>1</v>
      </c>
      <c r="J1425" s="28">
        <v>2835000</v>
      </c>
      <c r="K1425" s="28">
        <f t="shared" ref="K1425" si="1309">I1425*J1425</f>
        <v>2835000</v>
      </c>
      <c r="L1425" s="28">
        <f t="shared" si="1227"/>
        <v>2835000</v>
      </c>
      <c r="M1425" s="26"/>
      <c r="N1425" s="26"/>
      <c r="O1425" s="26" t="s">
        <v>40</v>
      </c>
      <c r="P1425" s="25">
        <v>632810000</v>
      </c>
      <c r="Q1425" s="29">
        <v>0</v>
      </c>
    </row>
    <row r="1426" spans="1:17" ht="84" customHeight="1">
      <c r="A1426" s="25" t="s">
        <v>1545</v>
      </c>
      <c r="B1426" s="26" t="s">
        <v>5</v>
      </c>
      <c r="C1426" s="27" t="s">
        <v>1758</v>
      </c>
      <c r="D1426" s="27" t="s">
        <v>1145</v>
      </c>
      <c r="E1426" s="27" t="s">
        <v>2661</v>
      </c>
      <c r="F1426" s="27" t="s">
        <v>2662</v>
      </c>
      <c r="G1426" s="27" t="s">
        <v>31</v>
      </c>
      <c r="H1426" s="27" t="s">
        <v>21</v>
      </c>
      <c r="I1426" s="29">
        <v>1</v>
      </c>
      <c r="J1426" s="28">
        <v>5000000</v>
      </c>
      <c r="K1426" s="28">
        <f t="shared" ref="K1426" si="1310">I1426*J1426</f>
        <v>5000000</v>
      </c>
      <c r="L1426" s="28">
        <f t="shared" si="1227"/>
        <v>5000000</v>
      </c>
      <c r="M1426" s="26"/>
      <c r="N1426" s="26"/>
      <c r="O1426" s="26" t="s">
        <v>40</v>
      </c>
      <c r="P1426" s="25">
        <v>751110000</v>
      </c>
      <c r="Q1426" s="29">
        <v>0</v>
      </c>
    </row>
    <row r="1427" spans="1:17" ht="69.75" customHeight="1">
      <c r="A1427" s="25" t="s">
        <v>1545</v>
      </c>
      <c r="B1427" s="26" t="s">
        <v>5</v>
      </c>
      <c r="C1427" s="27" t="s">
        <v>1758</v>
      </c>
      <c r="D1427" s="27" t="s">
        <v>1145</v>
      </c>
      <c r="E1427" s="27" t="s">
        <v>2663</v>
      </c>
      <c r="F1427" s="27" t="s">
        <v>2664</v>
      </c>
      <c r="G1427" s="27" t="s">
        <v>31</v>
      </c>
      <c r="H1427" s="27" t="s">
        <v>21</v>
      </c>
      <c r="I1427" s="29">
        <v>1</v>
      </c>
      <c r="J1427" s="28">
        <v>3191964.29</v>
      </c>
      <c r="K1427" s="28">
        <f t="shared" ref="K1427" si="1311">I1427*J1427</f>
        <v>3191964.29</v>
      </c>
      <c r="L1427" s="28">
        <f t="shared" ref="L1427" si="1312">K1427</f>
        <v>3191964.29</v>
      </c>
      <c r="M1427" s="72"/>
      <c r="N1427" s="72"/>
      <c r="O1427" s="26" t="s">
        <v>96</v>
      </c>
      <c r="P1427" s="25" t="s">
        <v>1132</v>
      </c>
      <c r="Q1427" s="29">
        <v>0</v>
      </c>
    </row>
    <row r="1428" spans="1:17" ht="39">
      <c r="A1428" s="25" t="s">
        <v>1545</v>
      </c>
      <c r="B1428" s="26" t="s">
        <v>5</v>
      </c>
      <c r="C1428" s="27" t="s">
        <v>1758</v>
      </c>
      <c r="D1428" s="27" t="s">
        <v>1145</v>
      </c>
      <c r="E1428" s="27" t="s">
        <v>1787</v>
      </c>
      <c r="F1428" s="27" t="s">
        <v>1156</v>
      </c>
      <c r="G1428" s="27" t="s">
        <v>31</v>
      </c>
      <c r="H1428" s="27" t="s">
        <v>21</v>
      </c>
      <c r="I1428" s="29">
        <v>1</v>
      </c>
      <c r="J1428" s="28">
        <v>1223598.21</v>
      </c>
      <c r="K1428" s="28">
        <f t="shared" si="1226"/>
        <v>1223598.21</v>
      </c>
      <c r="L1428" s="28">
        <f t="shared" si="1227"/>
        <v>1223598.21</v>
      </c>
      <c r="M1428" s="26"/>
      <c r="N1428" s="26"/>
      <c r="O1428" s="26" t="s">
        <v>40</v>
      </c>
      <c r="P1428" s="25" t="s">
        <v>772</v>
      </c>
      <c r="Q1428" s="29">
        <v>0</v>
      </c>
    </row>
    <row r="1429" spans="1:17" ht="78.75" customHeight="1">
      <c r="A1429" s="25" t="s">
        <v>1545</v>
      </c>
      <c r="B1429" s="26" t="s">
        <v>5</v>
      </c>
      <c r="C1429" s="27" t="s">
        <v>1758</v>
      </c>
      <c r="D1429" s="27" t="s">
        <v>1145</v>
      </c>
      <c r="E1429" s="27" t="s">
        <v>2657</v>
      </c>
      <c r="F1429" s="27" t="s">
        <v>2658</v>
      </c>
      <c r="G1429" s="27" t="s">
        <v>31</v>
      </c>
      <c r="H1429" s="27" t="s">
        <v>21</v>
      </c>
      <c r="I1429" s="29">
        <v>1</v>
      </c>
      <c r="J1429" s="28">
        <v>12214285.710000001</v>
      </c>
      <c r="K1429" s="28">
        <f t="shared" ref="K1429" si="1313">I1429*J1429</f>
        <v>12214285.710000001</v>
      </c>
      <c r="L1429" s="28">
        <f t="shared" ref="L1429" si="1314">K1429</f>
        <v>12214285.710000001</v>
      </c>
      <c r="M1429" s="72"/>
      <c r="N1429" s="72"/>
      <c r="O1429" s="26" t="s">
        <v>40</v>
      </c>
      <c r="P1429" s="25" t="s">
        <v>826</v>
      </c>
      <c r="Q1429" s="29">
        <v>0</v>
      </c>
    </row>
    <row r="1430" spans="1:17" ht="72" customHeight="1">
      <c r="A1430" s="25" t="s">
        <v>1545</v>
      </c>
      <c r="B1430" s="26" t="s">
        <v>5</v>
      </c>
      <c r="C1430" s="27" t="s">
        <v>1758</v>
      </c>
      <c r="D1430" s="27" t="s">
        <v>1145</v>
      </c>
      <c r="E1430" s="27" t="s">
        <v>2651</v>
      </c>
      <c r="F1430" s="27" t="s">
        <v>2652</v>
      </c>
      <c r="G1430" s="27" t="s">
        <v>31</v>
      </c>
      <c r="H1430" s="27" t="s">
        <v>21</v>
      </c>
      <c r="I1430" s="29">
        <v>1</v>
      </c>
      <c r="J1430" s="28">
        <v>6875000</v>
      </c>
      <c r="K1430" s="28">
        <f t="shared" ref="K1430" si="1315">I1430*J1430</f>
        <v>6875000</v>
      </c>
      <c r="L1430" s="28">
        <f t="shared" ref="L1430" si="1316">K1430</f>
        <v>6875000</v>
      </c>
      <c r="M1430" s="72"/>
      <c r="N1430" s="72"/>
      <c r="O1430" s="26" t="s">
        <v>40</v>
      </c>
      <c r="P1430" s="25" t="s">
        <v>803</v>
      </c>
      <c r="Q1430" s="29">
        <v>0</v>
      </c>
    </row>
    <row r="1431" spans="1:17" ht="74.25" customHeight="1">
      <c r="A1431" s="25" t="s">
        <v>1545</v>
      </c>
      <c r="B1431" s="26" t="s">
        <v>5</v>
      </c>
      <c r="C1431" s="27" t="s">
        <v>1758</v>
      </c>
      <c r="D1431" s="27" t="s">
        <v>1145</v>
      </c>
      <c r="E1431" s="27" t="s">
        <v>2655</v>
      </c>
      <c r="F1431" s="27" t="s">
        <v>2680</v>
      </c>
      <c r="G1431" s="27" t="s">
        <v>31</v>
      </c>
      <c r="H1431" s="27" t="s">
        <v>21</v>
      </c>
      <c r="I1431" s="29">
        <v>1</v>
      </c>
      <c r="J1431" s="28">
        <v>2950892.85</v>
      </c>
      <c r="K1431" s="28">
        <f t="shared" ref="K1431" si="1317">I1431*J1431</f>
        <v>2950892.85</v>
      </c>
      <c r="L1431" s="28">
        <f t="shared" ref="L1431" si="1318">K1431</f>
        <v>2950892.85</v>
      </c>
      <c r="M1431" s="72"/>
      <c r="N1431" s="72"/>
      <c r="O1431" s="26" t="s">
        <v>40</v>
      </c>
      <c r="P1431" s="25" t="s">
        <v>224</v>
      </c>
      <c r="Q1431" s="29">
        <v>0</v>
      </c>
    </row>
    <row r="1432" spans="1:17" ht="78" customHeight="1">
      <c r="A1432" s="25" t="s">
        <v>1545</v>
      </c>
      <c r="B1432" s="26" t="s">
        <v>5</v>
      </c>
      <c r="C1432" s="27" t="s">
        <v>1758</v>
      </c>
      <c r="D1432" s="27" t="s">
        <v>1145</v>
      </c>
      <c r="E1432" s="27" t="s">
        <v>2682</v>
      </c>
      <c r="F1432" s="27" t="s">
        <v>2683</v>
      </c>
      <c r="G1432" s="27" t="s">
        <v>31</v>
      </c>
      <c r="H1432" s="27" t="s">
        <v>21</v>
      </c>
      <c r="I1432" s="29">
        <v>1</v>
      </c>
      <c r="J1432" s="28">
        <v>77589285.709999993</v>
      </c>
      <c r="K1432" s="28">
        <f t="shared" ref="K1432" si="1319">I1432*J1432</f>
        <v>77589285.709999993</v>
      </c>
      <c r="L1432" s="28">
        <f t="shared" ref="L1432" si="1320">K1432</f>
        <v>77589285.709999993</v>
      </c>
      <c r="M1432" s="72"/>
      <c r="N1432" s="72"/>
      <c r="O1432" s="26" t="s">
        <v>40</v>
      </c>
      <c r="P1432" s="25" t="s">
        <v>224</v>
      </c>
      <c r="Q1432" s="29">
        <v>0</v>
      </c>
    </row>
    <row r="1433" spans="1:17" ht="74.25" customHeight="1">
      <c r="A1433" s="25" t="s">
        <v>1545</v>
      </c>
      <c r="B1433" s="26" t="s">
        <v>5</v>
      </c>
      <c r="C1433" s="27" t="s">
        <v>1758</v>
      </c>
      <c r="D1433" s="27" t="s">
        <v>1145</v>
      </c>
      <c r="E1433" s="27" t="s">
        <v>2562</v>
      </c>
      <c r="F1433" s="27" t="s">
        <v>2563</v>
      </c>
      <c r="G1433" s="27" t="s">
        <v>31</v>
      </c>
      <c r="H1433" s="27" t="s">
        <v>21</v>
      </c>
      <c r="I1433" s="29">
        <v>1</v>
      </c>
      <c r="J1433" s="28">
        <v>937500</v>
      </c>
      <c r="K1433" s="28">
        <f t="shared" ref="K1433" si="1321">I1433*J1433</f>
        <v>937500</v>
      </c>
      <c r="L1433" s="28">
        <f t="shared" ref="L1433" si="1322">K1433</f>
        <v>937500</v>
      </c>
      <c r="M1433" s="26"/>
      <c r="N1433" s="26"/>
      <c r="O1433" s="26" t="s">
        <v>27</v>
      </c>
      <c r="P1433" s="25" t="s">
        <v>1130</v>
      </c>
      <c r="Q1433" s="29">
        <v>0</v>
      </c>
    </row>
    <row r="1434" spans="1:17" ht="51.75">
      <c r="A1434" s="25" t="s">
        <v>1545</v>
      </c>
      <c r="B1434" s="26" t="s">
        <v>5</v>
      </c>
      <c r="C1434" s="27" t="s">
        <v>1758</v>
      </c>
      <c r="D1434" s="27" t="s">
        <v>1145</v>
      </c>
      <c r="E1434" s="27" t="s">
        <v>2562</v>
      </c>
      <c r="F1434" s="27" t="s">
        <v>2563</v>
      </c>
      <c r="G1434" s="27" t="s">
        <v>31</v>
      </c>
      <c r="H1434" s="27" t="s">
        <v>21</v>
      </c>
      <c r="I1434" s="29">
        <v>1</v>
      </c>
      <c r="J1434" s="28">
        <v>270000</v>
      </c>
      <c r="K1434" s="28">
        <f t="shared" ref="K1434:K1496" si="1323">I1434*J1434</f>
        <v>270000</v>
      </c>
      <c r="L1434" s="28">
        <f t="shared" ref="L1434:L1496" si="1324">K1434</f>
        <v>270000</v>
      </c>
      <c r="M1434" s="26"/>
      <c r="N1434" s="26"/>
      <c r="O1434" s="26" t="s">
        <v>115</v>
      </c>
      <c r="P1434" s="25" t="s">
        <v>1130</v>
      </c>
      <c r="Q1434" s="29">
        <v>0</v>
      </c>
    </row>
    <row r="1435" spans="1:17" ht="51.75">
      <c r="A1435" s="25" t="s">
        <v>1545</v>
      </c>
      <c r="B1435" s="26" t="s">
        <v>5</v>
      </c>
      <c r="C1435" s="27" t="s">
        <v>1758</v>
      </c>
      <c r="D1435" s="27" t="s">
        <v>1145</v>
      </c>
      <c r="E1435" s="27" t="s">
        <v>1788</v>
      </c>
      <c r="F1435" s="27" t="s">
        <v>1157</v>
      </c>
      <c r="G1435" s="27" t="s">
        <v>31</v>
      </c>
      <c r="H1435" s="27" t="s">
        <v>21</v>
      </c>
      <c r="I1435" s="29">
        <v>1</v>
      </c>
      <c r="J1435" s="28">
        <v>1008000</v>
      </c>
      <c r="K1435" s="28">
        <f t="shared" si="1323"/>
        <v>1008000</v>
      </c>
      <c r="L1435" s="28">
        <f t="shared" si="1324"/>
        <v>1008000</v>
      </c>
      <c r="M1435" s="26"/>
      <c r="N1435" s="26"/>
      <c r="O1435" s="26" t="s">
        <v>40</v>
      </c>
      <c r="P1435" s="25" t="s">
        <v>804</v>
      </c>
      <c r="Q1435" s="29">
        <v>0</v>
      </c>
    </row>
    <row r="1436" spans="1:17" ht="64.5">
      <c r="A1436" s="25" t="s">
        <v>1545</v>
      </c>
      <c r="B1436" s="26" t="s">
        <v>5</v>
      </c>
      <c r="C1436" s="27" t="s">
        <v>1758</v>
      </c>
      <c r="D1436" s="27" t="s">
        <v>1145</v>
      </c>
      <c r="E1436" s="27" t="s">
        <v>1789</v>
      </c>
      <c r="F1436" s="27" t="s">
        <v>1158</v>
      </c>
      <c r="G1436" s="27" t="s">
        <v>31</v>
      </c>
      <c r="H1436" s="27" t="s">
        <v>21</v>
      </c>
      <c r="I1436" s="29">
        <v>1</v>
      </c>
      <c r="J1436" s="28">
        <v>672000</v>
      </c>
      <c r="K1436" s="28">
        <f t="shared" si="1323"/>
        <v>672000</v>
      </c>
      <c r="L1436" s="28">
        <f t="shared" si="1324"/>
        <v>672000</v>
      </c>
      <c r="M1436" s="26"/>
      <c r="N1436" s="26"/>
      <c r="O1436" s="26" t="s">
        <v>40</v>
      </c>
      <c r="P1436" s="25" t="s">
        <v>827</v>
      </c>
      <c r="Q1436" s="29">
        <v>0</v>
      </c>
    </row>
    <row r="1437" spans="1:17" ht="51.75">
      <c r="A1437" s="25" t="s">
        <v>1545</v>
      </c>
      <c r="B1437" s="26" t="s">
        <v>5</v>
      </c>
      <c r="C1437" s="27" t="s">
        <v>1758</v>
      </c>
      <c r="D1437" s="27" t="s">
        <v>1145</v>
      </c>
      <c r="E1437" s="27" t="s">
        <v>1790</v>
      </c>
      <c r="F1437" s="27" t="s">
        <v>1159</v>
      </c>
      <c r="G1437" s="27" t="s">
        <v>31</v>
      </c>
      <c r="H1437" s="27" t="s">
        <v>21</v>
      </c>
      <c r="I1437" s="29">
        <v>1</v>
      </c>
      <c r="J1437" s="28">
        <v>1176000</v>
      </c>
      <c r="K1437" s="28">
        <f t="shared" si="1323"/>
        <v>1176000</v>
      </c>
      <c r="L1437" s="28">
        <f t="shared" si="1324"/>
        <v>1176000</v>
      </c>
      <c r="M1437" s="26"/>
      <c r="N1437" s="26"/>
      <c r="O1437" s="26" t="s">
        <v>40</v>
      </c>
      <c r="P1437" s="25" t="s">
        <v>1160</v>
      </c>
      <c r="Q1437" s="29">
        <v>0</v>
      </c>
    </row>
    <row r="1438" spans="1:17" ht="69" customHeight="1">
      <c r="A1438" s="25" t="s">
        <v>1545</v>
      </c>
      <c r="B1438" s="26" t="s">
        <v>5</v>
      </c>
      <c r="C1438" s="27" t="s">
        <v>1758</v>
      </c>
      <c r="D1438" s="27" t="s">
        <v>1145</v>
      </c>
      <c r="E1438" s="27" t="s">
        <v>1791</v>
      </c>
      <c r="F1438" s="27" t="s">
        <v>1161</v>
      </c>
      <c r="G1438" s="27" t="s">
        <v>31</v>
      </c>
      <c r="H1438" s="27" t="s">
        <v>21</v>
      </c>
      <c r="I1438" s="29">
        <v>1</v>
      </c>
      <c r="J1438" s="28">
        <v>12687500</v>
      </c>
      <c r="K1438" s="28">
        <f t="shared" ref="K1438" si="1325">I1438*J1438</f>
        <v>12687500</v>
      </c>
      <c r="L1438" s="28">
        <f t="shared" ref="L1438" si="1326">K1438</f>
        <v>12687500</v>
      </c>
      <c r="M1438" s="72"/>
      <c r="N1438" s="72"/>
      <c r="O1438" s="26" t="s">
        <v>40</v>
      </c>
      <c r="P1438" s="25" t="s">
        <v>1132</v>
      </c>
      <c r="Q1438" s="29">
        <v>0</v>
      </c>
    </row>
    <row r="1439" spans="1:17" ht="51.75">
      <c r="A1439" s="25" t="s">
        <v>1545</v>
      </c>
      <c r="B1439" s="26" t="s">
        <v>5</v>
      </c>
      <c r="C1439" s="27" t="s">
        <v>1758</v>
      </c>
      <c r="D1439" s="27" t="s">
        <v>1145</v>
      </c>
      <c r="E1439" s="27" t="s">
        <v>1792</v>
      </c>
      <c r="F1439" s="27" t="s">
        <v>1162</v>
      </c>
      <c r="G1439" s="27" t="s">
        <v>31</v>
      </c>
      <c r="H1439" s="27" t="s">
        <v>21</v>
      </c>
      <c r="I1439" s="29">
        <v>1</v>
      </c>
      <c r="J1439" s="28">
        <v>48166071.420000002</v>
      </c>
      <c r="K1439" s="28">
        <f t="shared" ref="K1439" si="1327">I1439*J1439</f>
        <v>48166071.420000002</v>
      </c>
      <c r="L1439" s="28">
        <f t="shared" ref="L1439" si="1328">K1439</f>
        <v>48166071.420000002</v>
      </c>
      <c r="M1439" s="72"/>
      <c r="N1439" s="72"/>
      <c r="O1439" s="26" t="s">
        <v>40</v>
      </c>
      <c r="P1439" s="25" t="s">
        <v>1029</v>
      </c>
      <c r="Q1439" s="29">
        <v>0</v>
      </c>
    </row>
    <row r="1440" spans="1:17" ht="51.75">
      <c r="A1440" s="25" t="s">
        <v>1545</v>
      </c>
      <c r="B1440" s="26" t="s">
        <v>5</v>
      </c>
      <c r="C1440" s="27" t="s">
        <v>1758</v>
      </c>
      <c r="D1440" s="27" t="s">
        <v>1145</v>
      </c>
      <c r="E1440" s="27" t="s">
        <v>1793</v>
      </c>
      <c r="F1440" s="27" t="s">
        <v>1163</v>
      </c>
      <c r="G1440" s="27" t="s">
        <v>31</v>
      </c>
      <c r="H1440" s="27" t="s">
        <v>21</v>
      </c>
      <c r="I1440" s="29">
        <v>1</v>
      </c>
      <c r="J1440" s="28">
        <v>28287500</v>
      </c>
      <c r="K1440" s="28">
        <f t="shared" ref="K1440" si="1329">I1440*J1440</f>
        <v>28287500</v>
      </c>
      <c r="L1440" s="28">
        <f t="shared" ref="L1440" si="1330">K1440</f>
        <v>28287500</v>
      </c>
      <c r="M1440" s="72"/>
      <c r="N1440" s="72"/>
      <c r="O1440" s="26" t="s">
        <v>40</v>
      </c>
      <c r="P1440" s="25" t="s">
        <v>88</v>
      </c>
      <c r="Q1440" s="29">
        <v>0</v>
      </c>
    </row>
    <row r="1441" spans="1:17" ht="51.75">
      <c r="A1441" s="25" t="s">
        <v>1545</v>
      </c>
      <c r="B1441" s="26" t="s">
        <v>5</v>
      </c>
      <c r="C1441" s="27" t="s">
        <v>1758</v>
      </c>
      <c r="D1441" s="27" t="s">
        <v>1145</v>
      </c>
      <c r="E1441" s="27" t="s">
        <v>1793</v>
      </c>
      <c r="F1441" s="27" t="s">
        <v>1164</v>
      </c>
      <c r="G1441" s="27" t="s">
        <v>31</v>
      </c>
      <c r="H1441" s="27" t="s">
        <v>21</v>
      </c>
      <c r="I1441" s="29">
        <v>1</v>
      </c>
      <c r="J1441" s="28">
        <v>24998400</v>
      </c>
      <c r="K1441" s="28">
        <f t="shared" si="1323"/>
        <v>24998400</v>
      </c>
      <c r="L1441" s="28">
        <f t="shared" si="1324"/>
        <v>24998400</v>
      </c>
      <c r="M1441" s="26"/>
      <c r="N1441" s="26"/>
      <c r="O1441" s="26" t="s">
        <v>40</v>
      </c>
      <c r="P1441" s="25" t="s">
        <v>88</v>
      </c>
      <c r="Q1441" s="29">
        <v>0</v>
      </c>
    </row>
    <row r="1442" spans="1:17" ht="51.75">
      <c r="A1442" s="25" t="s">
        <v>1545</v>
      </c>
      <c r="B1442" s="26" t="s">
        <v>5</v>
      </c>
      <c r="C1442" s="27" t="s">
        <v>1758</v>
      </c>
      <c r="D1442" s="27" t="s">
        <v>1145</v>
      </c>
      <c r="E1442" s="27" t="s">
        <v>2564</v>
      </c>
      <c r="F1442" s="27" t="s">
        <v>2565</v>
      </c>
      <c r="G1442" s="27" t="s">
        <v>31</v>
      </c>
      <c r="H1442" s="27" t="s">
        <v>21</v>
      </c>
      <c r="I1442" s="29">
        <v>1</v>
      </c>
      <c r="J1442" s="28">
        <v>544321.42000000004</v>
      </c>
      <c r="K1442" s="28">
        <f t="shared" si="1323"/>
        <v>544321.42000000004</v>
      </c>
      <c r="L1442" s="28">
        <f t="shared" si="1324"/>
        <v>544321.42000000004</v>
      </c>
      <c r="M1442" s="26"/>
      <c r="N1442" s="26"/>
      <c r="O1442" s="26" t="s">
        <v>40</v>
      </c>
      <c r="P1442" s="25" t="s">
        <v>805</v>
      </c>
      <c r="Q1442" s="29">
        <v>0</v>
      </c>
    </row>
    <row r="1443" spans="1:17" ht="51.75">
      <c r="A1443" s="25" t="s">
        <v>1545</v>
      </c>
      <c r="B1443" s="26" t="s">
        <v>5</v>
      </c>
      <c r="C1443" s="27" t="s">
        <v>1758</v>
      </c>
      <c r="D1443" s="27" t="s">
        <v>1145</v>
      </c>
      <c r="E1443" s="27" t="s">
        <v>2566</v>
      </c>
      <c r="F1443" s="27" t="s">
        <v>2567</v>
      </c>
      <c r="G1443" s="27" t="s">
        <v>31</v>
      </c>
      <c r="H1443" s="27" t="s">
        <v>21</v>
      </c>
      <c r="I1443" s="29">
        <v>1</v>
      </c>
      <c r="J1443" s="28">
        <v>672000</v>
      </c>
      <c r="K1443" s="28">
        <f t="shared" si="1323"/>
        <v>672000</v>
      </c>
      <c r="L1443" s="28">
        <f t="shared" si="1324"/>
        <v>672000</v>
      </c>
      <c r="M1443" s="26"/>
      <c r="N1443" s="26"/>
      <c r="O1443" s="26" t="s">
        <v>40</v>
      </c>
      <c r="P1443" s="25" t="s">
        <v>828</v>
      </c>
      <c r="Q1443" s="29">
        <v>0</v>
      </c>
    </row>
    <row r="1444" spans="1:17" ht="51.75">
      <c r="A1444" s="25" t="s">
        <v>1545</v>
      </c>
      <c r="B1444" s="26" t="s">
        <v>5</v>
      </c>
      <c r="C1444" s="27" t="s">
        <v>1758</v>
      </c>
      <c r="D1444" s="27" t="s">
        <v>1145</v>
      </c>
      <c r="E1444" s="27" t="s">
        <v>2568</v>
      </c>
      <c r="F1444" s="27" t="s">
        <v>2569</v>
      </c>
      <c r="G1444" s="27" t="s">
        <v>31</v>
      </c>
      <c r="H1444" s="27" t="s">
        <v>21</v>
      </c>
      <c r="I1444" s="29">
        <v>1</v>
      </c>
      <c r="J1444" s="28">
        <v>1450000</v>
      </c>
      <c r="K1444" s="28">
        <f t="shared" si="1323"/>
        <v>1450000</v>
      </c>
      <c r="L1444" s="28">
        <f t="shared" si="1324"/>
        <v>1450000</v>
      </c>
      <c r="M1444" s="26"/>
      <c r="N1444" s="26"/>
      <c r="O1444" s="26" t="s">
        <v>40</v>
      </c>
      <c r="P1444" s="25" t="s">
        <v>1165</v>
      </c>
      <c r="Q1444" s="29">
        <v>0</v>
      </c>
    </row>
    <row r="1445" spans="1:17" ht="51.75">
      <c r="A1445" s="25" t="s">
        <v>1545</v>
      </c>
      <c r="B1445" s="26" t="s">
        <v>5</v>
      </c>
      <c r="C1445" s="27" t="s">
        <v>1758</v>
      </c>
      <c r="D1445" s="27" t="s">
        <v>1145</v>
      </c>
      <c r="E1445" s="27" t="s">
        <v>2570</v>
      </c>
      <c r="F1445" s="27" t="s">
        <v>1166</v>
      </c>
      <c r="G1445" s="27" t="s">
        <v>31</v>
      </c>
      <c r="H1445" s="27" t="s">
        <v>21</v>
      </c>
      <c r="I1445" s="29">
        <v>1</v>
      </c>
      <c r="J1445" s="28">
        <v>1719651.78</v>
      </c>
      <c r="K1445" s="28">
        <f t="shared" si="1323"/>
        <v>1719651.78</v>
      </c>
      <c r="L1445" s="28">
        <f t="shared" si="1324"/>
        <v>1719651.78</v>
      </c>
      <c r="M1445" s="26"/>
      <c r="N1445" s="26"/>
      <c r="O1445" s="26" t="s">
        <v>40</v>
      </c>
      <c r="P1445" s="25" t="s">
        <v>286</v>
      </c>
      <c r="Q1445" s="29">
        <v>0</v>
      </c>
    </row>
    <row r="1446" spans="1:17" ht="51.75">
      <c r="A1446" s="25" t="s">
        <v>1545</v>
      </c>
      <c r="B1446" s="26" t="s">
        <v>5</v>
      </c>
      <c r="C1446" s="27" t="s">
        <v>1758</v>
      </c>
      <c r="D1446" s="27" t="s">
        <v>1145</v>
      </c>
      <c r="E1446" s="27" t="s">
        <v>2571</v>
      </c>
      <c r="F1446" s="27" t="s">
        <v>1167</v>
      </c>
      <c r="G1446" s="27" t="s">
        <v>31</v>
      </c>
      <c r="H1446" s="27" t="s">
        <v>21</v>
      </c>
      <c r="I1446" s="29">
        <v>1</v>
      </c>
      <c r="J1446" s="28">
        <v>1288750</v>
      </c>
      <c r="K1446" s="28">
        <f t="shared" si="1323"/>
        <v>1288750</v>
      </c>
      <c r="L1446" s="28">
        <f t="shared" si="1324"/>
        <v>1288750</v>
      </c>
      <c r="M1446" s="26"/>
      <c r="N1446" s="26"/>
      <c r="O1446" s="26" t="s">
        <v>40</v>
      </c>
      <c r="P1446" s="25" t="s">
        <v>287</v>
      </c>
      <c r="Q1446" s="29">
        <v>0</v>
      </c>
    </row>
    <row r="1447" spans="1:17" ht="39">
      <c r="A1447" s="25" t="s">
        <v>1545</v>
      </c>
      <c r="B1447" s="26" t="s">
        <v>5</v>
      </c>
      <c r="C1447" s="27" t="s">
        <v>1758</v>
      </c>
      <c r="D1447" s="27" t="s">
        <v>1145</v>
      </c>
      <c r="E1447" s="27" t="s">
        <v>1794</v>
      </c>
      <c r="F1447" s="27" t="s">
        <v>1168</v>
      </c>
      <c r="G1447" s="27" t="s">
        <v>31</v>
      </c>
      <c r="H1447" s="27" t="s">
        <v>21</v>
      </c>
      <c r="I1447" s="29">
        <v>1</v>
      </c>
      <c r="J1447" s="28">
        <v>1008000</v>
      </c>
      <c r="K1447" s="28">
        <f t="shared" si="1323"/>
        <v>1008000</v>
      </c>
      <c r="L1447" s="28">
        <f t="shared" si="1324"/>
        <v>1008000</v>
      </c>
      <c r="M1447" s="26"/>
      <c r="N1447" s="26"/>
      <c r="O1447" s="26" t="s">
        <v>40</v>
      </c>
      <c r="P1447" s="25" t="s">
        <v>288</v>
      </c>
      <c r="Q1447" s="29">
        <v>0</v>
      </c>
    </row>
    <row r="1448" spans="1:17" ht="39">
      <c r="A1448" s="25" t="s">
        <v>1545</v>
      </c>
      <c r="B1448" s="26" t="s">
        <v>5</v>
      </c>
      <c r="C1448" s="27" t="s">
        <v>1758</v>
      </c>
      <c r="D1448" s="27" t="s">
        <v>1145</v>
      </c>
      <c r="E1448" s="27" t="s">
        <v>1795</v>
      </c>
      <c r="F1448" s="27" t="s">
        <v>1169</v>
      </c>
      <c r="G1448" s="27" t="s">
        <v>31</v>
      </c>
      <c r="H1448" s="27" t="s">
        <v>21</v>
      </c>
      <c r="I1448" s="29">
        <v>1</v>
      </c>
      <c r="J1448" s="28">
        <v>1168723.21</v>
      </c>
      <c r="K1448" s="28">
        <f t="shared" si="1323"/>
        <v>1168723.21</v>
      </c>
      <c r="L1448" s="28">
        <f t="shared" si="1324"/>
        <v>1168723.21</v>
      </c>
      <c r="M1448" s="26"/>
      <c r="N1448" s="26"/>
      <c r="O1448" s="26" t="s">
        <v>40</v>
      </c>
      <c r="P1448" s="25" t="s">
        <v>1170</v>
      </c>
      <c r="Q1448" s="29">
        <v>0</v>
      </c>
    </row>
    <row r="1449" spans="1:17" ht="51.75">
      <c r="A1449" s="25" t="s">
        <v>1545</v>
      </c>
      <c r="B1449" s="26" t="s">
        <v>5</v>
      </c>
      <c r="C1449" s="27" t="s">
        <v>1758</v>
      </c>
      <c r="D1449" s="27" t="s">
        <v>1145</v>
      </c>
      <c r="E1449" s="27" t="s">
        <v>1796</v>
      </c>
      <c r="F1449" s="27" t="s">
        <v>1171</v>
      </c>
      <c r="G1449" s="27" t="s">
        <v>31</v>
      </c>
      <c r="H1449" s="27" t="s">
        <v>21</v>
      </c>
      <c r="I1449" s="29">
        <v>1</v>
      </c>
      <c r="J1449" s="28">
        <v>617232.14</v>
      </c>
      <c r="K1449" s="28">
        <f t="shared" si="1323"/>
        <v>617232.14</v>
      </c>
      <c r="L1449" s="28">
        <f t="shared" si="1324"/>
        <v>617232.14</v>
      </c>
      <c r="M1449" s="26"/>
      <c r="N1449" s="26"/>
      <c r="O1449" s="26" t="s">
        <v>40</v>
      </c>
      <c r="P1449" s="25" t="s">
        <v>289</v>
      </c>
      <c r="Q1449" s="29">
        <v>0</v>
      </c>
    </row>
    <row r="1450" spans="1:17" ht="51.75">
      <c r="A1450" s="25" t="s">
        <v>1545</v>
      </c>
      <c r="B1450" s="26" t="s">
        <v>5</v>
      </c>
      <c r="C1450" s="27" t="s">
        <v>1758</v>
      </c>
      <c r="D1450" s="27" t="s">
        <v>1145</v>
      </c>
      <c r="E1450" s="27" t="s">
        <v>1797</v>
      </c>
      <c r="F1450" s="27" t="s">
        <v>1172</v>
      </c>
      <c r="G1450" s="27" t="s">
        <v>31</v>
      </c>
      <c r="H1450" s="27" t="s">
        <v>21</v>
      </c>
      <c r="I1450" s="29">
        <v>1</v>
      </c>
      <c r="J1450" s="28">
        <v>376660.71</v>
      </c>
      <c r="K1450" s="28">
        <f t="shared" si="1323"/>
        <v>376660.71</v>
      </c>
      <c r="L1450" s="28">
        <f t="shared" si="1324"/>
        <v>376660.71</v>
      </c>
      <c r="M1450" s="26"/>
      <c r="N1450" s="26"/>
      <c r="O1450" s="26" t="s">
        <v>40</v>
      </c>
      <c r="P1450" s="25" t="s">
        <v>1173</v>
      </c>
      <c r="Q1450" s="29">
        <v>0</v>
      </c>
    </row>
    <row r="1451" spans="1:17" ht="51.75">
      <c r="A1451" s="25" t="s">
        <v>1545</v>
      </c>
      <c r="B1451" s="26" t="s">
        <v>5</v>
      </c>
      <c r="C1451" s="27" t="s">
        <v>1758</v>
      </c>
      <c r="D1451" s="27" t="s">
        <v>1145</v>
      </c>
      <c r="E1451" s="27" t="s">
        <v>1798</v>
      </c>
      <c r="F1451" s="27" t="s">
        <v>1174</v>
      </c>
      <c r="G1451" s="27" t="s">
        <v>31</v>
      </c>
      <c r="H1451" s="27" t="s">
        <v>21</v>
      </c>
      <c r="I1451" s="29">
        <v>1</v>
      </c>
      <c r="J1451" s="28">
        <v>505678.57</v>
      </c>
      <c r="K1451" s="28">
        <f t="shared" si="1323"/>
        <v>505678.57</v>
      </c>
      <c r="L1451" s="28">
        <f t="shared" si="1324"/>
        <v>505678.57</v>
      </c>
      <c r="M1451" s="26"/>
      <c r="N1451" s="26"/>
      <c r="O1451" s="26" t="s">
        <v>40</v>
      </c>
      <c r="P1451" s="25" t="s">
        <v>290</v>
      </c>
      <c r="Q1451" s="29">
        <v>0</v>
      </c>
    </row>
    <row r="1452" spans="1:17" ht="39">
      <c r="A1452" s="25" t="s">
        <v>1545</v>
      </c>
      <c r="B1452" s="26" t="s">
        <v>5</v>
      </c>
      <c r="C1452" s="27" t="s">
        <v>1758</v>
      </c>
      <c r="D1452" s="27" t="s">
        <v>1145</v>
      </c>
      <c r="E1452" s="27" t="s">
        <v>1799</v>
      </c>
      <c r="F1452" s="27" t="s">
        <v>1175</v>
      </c>
      <c r="G1452" s="27" t="s">
        <v>31</v>
      </c>
      <c r="H1452" s="27" t="s">
        <v>21</v>
      </c>
      <c r="I1452" s="29">
        <v>1</v>
      </c>
      <c r="J1452" s="28">
        <v>1008000</v>
      </c>
      <c r="K1452" s="28">
        <f t="shared" si="1323"/>
        <v>1008000</v>
      </c>
      <c r="L1452" s="28">
        <f t="shared" si="1324"/>
        <v>1008000</v>
      </c>
      <c r="M1452" s="26"/>
      <c r="N1452" s="26"/>
      <c r="O1452" s="26" t="s">
        <v>40</v>
      </c>
      <c r="P1452" s="25" t="s">
        <v>1176</v>
      </c>
      <c r="Q1452" s="29">
        <v>0</v>
      </c>
    </row>
    <row r="1453" spans="1:17" ht="39">
      <c r="A1453" s="25" t="s">
        <v>1545</v>
      </c>
      <c r="B1453" s="26" t="s">
        <v>5</v>
      </c>
      <c r="C1453" s="27" t="s">
        <v>1758</v>
      </c>
      <c r="D1453" s="27" t="s">
        <v>1145</v>
      </c>
      <c r="E1453" s="27" t="s">
        <v>2572</v>
      </c>
      <c r="F1453" s="27" t="s">
        <v>2573</v>
      </c>
      <c r="G1453" s="27" t="s">
        <v>31</v>
      </c>
      <c r="H1453" s="27" t="s">
        <v>21</v>
      </c>
      <c r="I1453" s="29">
        <v>1</v>
      </c>
      <c r="J1453" s="28">
        <v>1053982.1399999999</v>
      </c>
      <c r="K1453" s="28">
        <f t="shared" si="1323"/>
        <v>1053982.1399999999</v>
      </c>
      <c r="L1453" s="28">
        <f t="shared" si="1324"/>
        <v>1053982.1399999999</v>
      </c>
      <c r="M1453" s="26"/>
      <c r="N1453" s="26"/>
      <c r="O1453" s="26" t="s">
        <v>40</v>
      </c>
      <c r="P1453" s="25" t="s">
        <v>1177</v>
      </c>
      <c r="Q1453" s="29">
        <v>0</v>
      </c>
    </row>
    <row r="1454" spans="1:17" ht="39">
      <c r="A1454" s="25" t="s">
        <v>1545</v>
      </c>
      <c r="B1454" s="26" t="s">
        <v>5</v>
      </c>
      <c r="C1454" s="27" t="s">
        <v>1758</v>
      </c>
      <c r="D1454" s="27" t="s">
        <v>1145</v>
      </c>
      <c r="E1454" s="27" t="s">
        <v>1800</v>
      </c>
      <c r="F1454" s="27" t="s">
        <v>1178</v>
      </c>
      <c r="G1454" s="27" t="s">
        <v>31</v>
      </c>
      <c r="H1454" s="27" t="s">
        <v>21</v>
      </c>
      <c r="I1454" s="29">
        <v>1</v>
      </c>
      <c r="J1454" s="28">
        <v>598080.35</v>
      </c>
      <c r="K1454" s="28">
        <f t="shared" si="1323"/>
        <v>598080.35</v>
      </c>
      <c r="L1454" s="28">
        <f t="shared" si="1324"/>
        <v>598080.35</v>
      </c>
      <c r="M1454" s="26"/>
      <c r="N1454" s="26"/>
      <c r="O1454" s="26" t="s">
        <v>40</v>
      </c>
      <c r="P1454" s="25" t="s">
        <v>1179</v>
      </c>
      <c r="Q1454" s="29">
        <v>0</v>
      </c>
    </row>
    <row r="1455" spans="1:17" ht="39">
      <c r="A1455" s="25" t="s">
        <v>1545</v>
      </c>
      <c r="B1455" s="26" t="s">
        <v>5</v>
      </c>
      <c r="C1455" s="27" t="s">
        <v>1758</v>
      </c>
      <c r="D1455" s="27" t="s">
        <v>1145</v>
      </c>
      <c r="E1455" s="27" t="s">
        <v>1801</v>
      </c>
      <c r="F1455" s="27" t="s">
        <v>1180</v>
      </c>
      <c r="G1455" s="27" t="s">
        <v>31</v>
      </c>
      <c r="H1455" s="27" t="s">
        <v>21</v>
      </c>
      <c r="I1455" s="29">
        <v>1</v>
      </c>
      <c r="J1455" s="28">
        <v>604803.56999999995</v>
      </c>
      <c r="K1455" s="28">
        <f t="shared" si="1323"/>
        <v>604803.56999999995</v>
      </c>
      <c r="L1455" s="28">
        <f t="shared" si="1324"/>
        <v>604803.56999999995</v>
      </c>
      <c r="M1455" s="26"/>
      <c r="N1455" s="26"/>
      <c r="O1455" s="26" t="s">
        <v>40</v>
      </c>
      <c r="P1455" s="25" t="s">
        <v>806</v>
      </c>
      <c r="Q1455" s="29">
        <v>0</v>
      </c>
    </row>
    <row r="1456" spans="1:17" ht="51.75">
      <c r="A1456" s="25" t="s">
        <v>1545</v>
      </c>
      <c r="B1456" s="26" t="s">
        <v>5</v>
      </c>
      <c r="C1456" s="27" t="s">
        <v>1758</v>
      </c>
      <c r="D1456" s="27" t="s">
        <v>1145</v>
      </c>
      <c r="E1456" s="27" t="s">
        <v>1802</v>
      </c>
      <c r="F1456" s="27" t="s">
        <v>1181</v>
      </c>
      <c r="G1456" s="27" t="s">
        <v>31</v>
      </c>
      <c r="H1456" s="27" t="s">
        <v>21</v>
      </c>
      <c r="I1456" s="29">
        <v>1</v>
      </c>
      <c r="J1456" s="28">
        <v>14457946.42</v>
      </c>
      <c r="K1456" s="28">
        <f t="shared" ref="K1456" si="1331">I1456*J1456</f>
        <v>14457946.42</v>
      </c>
      <c r="L1456" s="28">
        <f t="shared" ref="L1456" si="1332">K1456</f>
        <v>14457946.42</v>
      </c>
      <c r="M1456" s="72"/>
      <c r="N1456" s="72"/>
      <c r="O1456" s="26" t="s">
        <v>40</v>
      </c>
      <c r="P1456" s="25" t="s">
        <v>72</v>
      </c>
      <c r="Q1456" s="29">
        <v>0</v>
      </c>
    </row>
    <row r="1457" spans="1:17" ht="51.75">
      <c r="A1457" s="25" t="s">
        <v>1545</v>
      </c>
      <c r="B1457" s="26" t="s">
        <v>5</v>
      </c>
      <c r="C1457" s="27" t="s">
        <v>1758</v>
      </c>
      <c r="D1457" s="27" t="s">
        <v>1145</v>
      </c>
      <c r="E1457" s="27" t="s">
        <v>1803</v>
      </c>
      <c r="F1457" s="27" t="s">
        <v>1182</v>
      </c>
      <c r="G1457" s="27" t="s">
        <v>31</v>
      </c>
      <c r="H1457" s="27" t="s">
        <v>21</v>
      </c>
      <c r="I1457" s="29">
        <v>1</v>
      </c>
      <c r="J1457" s="28">
        <v>1724803.57</v>
      </c>
      <c r="K1457" s="28">
        <f t="shared" si="1323"/>
        <v>1724803.57</v>
      </c>
      <c r="L1457" s="28">
        <f t="shared" si="1324"/>
        <v>1724803.57</v>
      </c>
      <c r="M1457" s="26"/>
      <c r="N1457" s="26"/>
      <c r="O1457" s="26" t="s">
        <v>40</v>
      </c>
      <c r="P1457" s="25" t="s">
        <v>829</v>
      </c>
      <c r="Q1457" s="29">
        <v>0</v>
      </c>
    </row>
    <row r="1458" spans="1:17" ht="51.75">
      <c r="A1458" s="25" t="s">
        <v>1545</v>
      </c>
      <c r="B1458" s="26" t="s">
        <v>5</v>
      </c>
      <c r="C1458" s="27" t="s">
        <v>1758</v>
      </c>
      <c r="D1458" s="27" t="s">
        <v>1145</v>
      </c>
      <c r="E1458" s="27" t="s">
        <v>1804</v>
      </c>
      <c r="F1458" s="27" t="s">
        <v>1183</v>
      </c>
      <c r="G1458" s="27" t="s">
        <v>31</v>
      </c>
      <c r="H1458" s="27" t="s">
        <v>21</v>
      </c>
      <c r="I1458" s="29">
        <v>1</v>
      </c>
      <c r="J1458" s="28">
        <v>2352000</v>
      </c>
      <c r="K1458" s="28">
        <f t="shared" si="1323"/>
        <v>2352000</v>
      </c>
      <c r="L1458" s="28">
        <f t="shared" si="1324"/>
        <v>2352000</v>
      </c>
      <c r="M1458" s="26"/>
      <c r="N1458" s="26"/>
      <c r="O1458" s="26" t="s">
        <v>40</v>
      </c>
      <c r="P1458" s="25" t="s">
        <v>830</v>
      </c>
      <c r="Q1458" s="29">
        <v>0</v>
      </c>
    </row>
    <row r="1459" spans="1:17" ht="51.75">
      <c r="A1459" s="25" t="s">
        <v>1545</v>
      </c>
      <c r="B1459" s="26" t="s">
        <v>5</v>
      </c>
      <c r="C1459" s="27" t="s">
        <v>1758</v>
      </c>
      <c r="D1459" s="27" t="s">
        <v>1145</v>
      </c>
      <c r="E1459" s="27" t="s">
        <v>1805</v>
      </c>
      <c r="F1459" s="27" t="s">
        <v>1184</v>
      </c>
      <c r="G1459" s="27" t="s">
        <v>31</v>
      </c>
      <c r="H1459" s="27" t="s">
        <v>21</v>
      </c>
      <c r="I1459" s="29">
        <v>1</v>
      </c>
      <c r="J1459" s="28">
        <v>1136250</v>
      </c>
      <c r="K1459" s="28">
        <f t="shared" si="1323"/>
        <v>1136250</v>
      </c>
      <c r="L1459" s="28">
        <f t="shared" si="1324"/>
        <v>1136250</v>
      </c>
      <c r="M1459" s="26"/>
      <c r="N1459" s="26"/>
      <c r="O1459" s="26" t="s">
        <v>40</v>
      </c>
      <c r="P1459" s="25" t="s">
        <v>831</v>
      </c>
      <c r="Q1459" s="29">
        <v>0</v>
      </c>
    </row>
    <row r="1460" spans="1:17" ht="51.75">
      <c r="A1460" s="25" t="s">
        <v>1545</v>
      </c>
      <c r="B1460" s="26" t="s">
        <v>5</v>
      </c>
      <c r="C1460" s="27" t="s">
        <v>1758</v>
      </c>
      <c r="D1460" s="27" t="s">
        <v>1145</v>
      </c>
      <c r="E1460" s="27" t="s">
        <v>1806</v>
      </c>
      <c r="F1460" s="27" t="s">
        <v>1185</v>
      </c>
      <c r="G1460" s="27" t="s">
        <v>31</v>
      </c>
      <c r="H1460" s="27" t="s">
        <v>21</v>
      </c>
      <c r="I1460" s="29">
        <v>1</v>
      </c>
      <c r="J1460" s="28">
        <v>1138482.1399999999</v>
      </c>
      <c r="K1460" s="28">
        <f t="shared" si="1323"/>
        <v>1138482.1399999999</v>
      </c>
      <c r="L1460" s="28">
        <f t="shared" si="1324"/>
        <v>1138482.1399999999</v>
      </c>
      <c r="M1460" s="26"/>
      <c r="N1460" s="26"/>
      <c r="O1460" s="26" t="s">
        <v>40</v>
      </c>
      <c r="P1460" s="25" t="s">
        <v>832</v>
      </c>
      <c r="Q1460" s="29">
        <v>0</v>
      </c>
    </row>
    <row r="1461" spans="1:17" ht="51.75">
      <c r="A1461" s="25" t="s">
        <v>1545</v>
      </c>
      <c r="B1461" s="26" t="s">
        <v>5</v>
      </c>
      <c r="C1461" s="27" t="s">
        <v>1758</v>
      </c>
      <c r="D1461" s="27" t="s">
        <v>1145</v>
      </c>
      <c r="E1461" s="27" t="s">
        <v>1807</v>
      </c>
      <c r="F1461" s="27" t="s">
        <v>1186</v>
      </c>
      <c r="G1461" s="27" t="s">
        <v>31</v>
      </c>
      <c r="H1461" s="27" t="s">
        <v>21</v>
      </c>
      <c r="I1461" s="29">
        <v>1</v>
      </c>
      <c r="J1461" s="28">
        <v>1215205.3500000001</v>
      </c>
      <c r="K1461" s="28">
        <f t="shared" si="1323"/>
        <v>1215205.3500000001</v>
      </c>
      <c r="L1461" s="28">
        <f t="shared" si="1324"/>
        <v>1215205.3500000001</v>
      </c>
      <c r="M1461" s="26"/>
      <c r="N1461" s="26"/>
      <c r="O1461" s="26" t="s">
        <v>40</v>
      </c>
      <c r="P1461" s="25" t="s">
        <v>833</v>
      </c>
      <c r="Q1461" s="29">
        <v>0</v>
      </c>
    </row>
    <row r="1462" spans="1:17" ht="51.75">
      <c r="A1462" s="25" t="s">
        <v>1545</v>
      </c>
      <c r="B1462" s="26" t="s">
        <v>5</v>
      </c>
      <c r="C1462" s="27" t="s">
        <v>1758</v>
      </c>
      <c r="D1462" s="27" t="s">
        <v>1145</v>
      </c>
      <c r="E1462" s="27" t="s">
        <v>1808</v>
      </c>
      <c r="F1462" s="27" t="s">
        <v>1187</v>
      </c>
      <c r="G1462" s="27" t="s">
        <v>31</v>
      </c>
      <c r="H1462" s="27" t="s">
        <v>21</v>
      </c>
      <c r="I1462" s="29">
        <v>1</v>
      </c>
      <c r="J1462" s="28">
        <v>840000</v>
      </c>
      <c r="K1462" s="28">
        <f t="shared" si="1323"/>
        <v>840000</v>
      </c>
      <c r="L1462" s="28">
        <f t="shared" si="1324"/>
        <v>840000</v>
      </c>
      <c r="M1462" s="26"/>
      <c r="N1462" s="26"/>
      <c r="O1462" s="26" t="s">
        <v>40</v>
      </c>
      <c r="P1462" s="25" t="s">
        <v>834</v>
      </c>
      <c r="Q1462" s="29">
        <v>0</v>
      </c>
    </row>
    <row r="1463" spans="1:17" ht="39">
      <c r="A1463" s="25" t="s">
        <v>1545</v>
      </c>
      <c r="B1463" s="26" t="s">
        <v>5</v>
      </c>
      <c r="C1463" s="27" t="s">
        <v>1758</v>
      </c>
      <c r="D1463" s="27" t="s">
        <v>1145</v>
      </c>
      <c r="E1463" s="27" t="s">
        <v>1809</v>
      </c>
      <c r="F1463" s="27" t="s">
        <v>1188</v>
      </c>
      <c r="G1463" s="27" t="s">
        <v>31</v>
      </c>
      <c r="H1463" s="27" t="s">
        <v>21</v>
      </c>
      <c r="I1463" s="29">
        <v>1</v>
      </c>
      <c r="J1463" s="28">
        <v>2146598.21</v>
      </c>
      <c r="K1463" s="28">
        <f t="shared" si="1323"/>
        <v>2146598.21</v>
      </c>
      <c r="L1463" s="28">
        <f t="shared" si="1324"/>
        <v>2146598.21</v>
      </c>
      <c r="M1463" s="26"/>
      <c r="N1463" s="26"/>
      <c r="O1463" s="26" t="s">
        <v>40</v>
      </c>
      <c r="P1463" s="25" t="s">
        <v>835</v>
      </c>
      <c r="Q1463" s="29">
        <v>0</v>
      </c>
    </row>
    <row r="1464" spans="1:17" ht="39">
      <c r="A1464" s="25" t="s">
        <v>1545</v>
      </c>
      <c r="B1464" s="26" t="s">
        <v>5</v>
      </c>
      <c r="C1464" s="27" t="s">
        <v>1758</v>
      </c>
      <c r="D1464" s="27" t="s">
        <v>1145</v>
      </c>
      <c r="E1464" s="27" t="s">
        <v>1810</v>
      </c>
      <c r="F1464" s="27" t="s">
        <v>1189</v>
      </c>
      <c r="G1464" s="27" t="s">
        <v>31</v>
      </c>
      <c r="H1464" s="27" t="s">
        <v>21</v>
      </c>
      <c r="I1464" s="29">
        <v>1</v>
      </c>
      <c r="J1464" s="28">
        <v>1064000</v>
      </c>
      <c r="K1464" s="28">
        <f t="shared" si="1323"/>
        <v>1064000</v>
      </c>
      <c r="L1464" s="28">
        <f t="shared" si="1324"/>
        <v>1064000</v>
      </c>
      <c r="M1464" s="26"/>
      <c r="N1464" s="26"/>
      <c r="O1464" s="26" t="s">
        <v>40</v>
      </c>
      <c r="P1464" s="25" t="s">
        <v>807</v>
      </c>
      <c r="Q1464" s="29">
        <v>0</v>
      </c>
    </row>
    <row r="1465" spans="1:17" ht="39">
      <c r="A1465" s="25" t="s">
        <v>1545</v>
      </c>
      <c r="B1465" s="26" t="s">
        <v>5</v>
      </c>
      <c r="C1465" s="27" t="s">
        <v>1758</v>
      </c>
      <c r="D1465" s="27" t="s">
        <v>1145</v>
      </c>
      <c r="E1465" s="27" t="s">
        <v>1811</v>
      </c>
      <c r="F1465" s="27" t="s">
        <v>1190</v>
      </c>
      <c r="G1465" s="27" t="s">
        <v>31</v>
      </c>
      <c r="H1465" s="27" t="s">
        <v>21</v>
      </c>
      <c r="I1465" s="29">
        <v>1</v>
      </c>
      <c r="J1465" s="28">
        <v>1383205.35</v>
      </c>
      <c r="K1465" s="28">
        <f t="shared" si="1323"/>
        <v>1383205.35</v>
      </c>
      <c r="L1465" s="28">
        <f t="shared" si="1324"/>
        <v>1383205.35</v>
      </c>
      <c r="M1465" s="26"/>
      <c r="N1465" s="26"/>
      <c r="O1465" s="26" t="s">
        <v>40</v>
      </c>
      <c r="P1465" s="25" t="s">
        <v>808</v>
      </c>
      <c r="Q1465" s="29">
        <v>0</v>
      </c>
    </row>
    <row r="1466" spans="1:17" ht="39">
      <c r="A1466" s="25" t="s">
        <v>1545</v>
      </c>
      <c r="B1466" s="26" t="s">
        <v>5</v>
      </c>
      <c r="C1466" s="27" t="s">
        <v>1758</v>
      </c>
      <c r="D1466" s="27" t="s">
        <v>1145</v>
      </c>
      <c r="E1466" s="27" t="s">
        <v>1812</v>
      </c>
      <c r="F1466" s="27" t="s">
        <v>1191</v>
      </c>
      <c r="G1466" s="27" t="s">
        <v>31</v>
      </c>
      <c r="H1466" s="27" t="s">
        <v>21</v>
      </c>
      <c r="I1466" s="29">
        <v>1</v>
      </c>
      <c r="J1466" s="28">
        <v>1112723.21</v>
      </c>
      <c r="K1466" s="28">
        <f t="shared" si="1323"/>
        <v>1112723.21</v>
      </c>
      <c r="L1466" s="28">
        <f t="shared" si="1324"/>
        <v>1112723.21</v>
      </c>
      <c r="M1466" s="26"/>
      <c r="N1466" s="26"/>
      <c r="O1466" s="26" t="s">
        <v>40</v>
      </c>
      <c r="P1466" s="25" t="s">
        <v>809</v>
      </c>
      <c r="Q1466" s="29">
        <v>0</v>
      </c>
    </row>
    <row r="1467" spans="1:17" ht="39">
      <c r="A1467" s="25" t="s">
        <v>1545</v>
      </c>
      <c r="B1467" s="26" t="s">
        <v>5</v>
      </c>
      <c r="C1467" s="27" t="s">
        <v>1758</v>
      </c>
      <c r="D1467" s="27" t="s">
        <v>1145</v>
      </c>
      <c r="E1467" s="27" t="s">
        <v>1813</v>
      </c>
      <c r="F1467" s="27" t="s">
        <v>1192</v>
      </c>
      <c r="G1467" s="27" t="s">
        <v>31</v>
      </c>
      <c r="H1467" s="27" t="s">
        <v>21</v>
      </c>
      <c r="I1467" s="29">
        <v>1</v>
      </c>
      <c r="J1467" s="28">
        <v>1656794.64</v>
      </c>
      <c r="K1467" s="28">
        <f t="shared" si="1323"/>
        <v>1656794.64</v>
      </c>
      <c r="L1467" s="28">
        <f t="shared" si="1324"/>
        <v>1656794.64</v>
      </c>
      <c r="M1467" s="26"/>
      <c r="N1467" s="26"/>
      <c r="O1467" s="26" t="s">
        <v>40</v>
      </c>
      <c r="P1467" s="25" t="s">
        <v>810</v>
      </c>
      <c r="Q1467" s="29">
        <v>0</v>
      </c>
    </row>
    <row r="1468" spans="1:17" ht="39">
      <c r="A1468" s="25" t="s">
        <v>1545</v>
      </c>
      <c r="B1468" s="26" t="s">
        <v>5</v>
      </c>
      <c r="C1468" s="27" t="s">
        <v>1758</v>
      </c>
      <c r="D1468" s="27" t="s">
        <v>1145</v>
      </c>
      <c r="E1468" s="27" t="s">
        <v>1814</v>
      </c>
      <c r="F1468" s="27" t="s">
        <v>1193</v>
      </c>
      <c r="G1468" s="27" t="s">
        <v>31</v>
      </c>
      <c r="H1468" s="27" t="s">
        <v>21</v>
      </c>
      <c r="I1468" s="29">
        <v>1</v>
      </c>
      <c r="J1468" s="28">
        <v>1705330.35</v>
      </c>
      <c r="K1468" s="28">
        <f t="shared" si="1323"/>
        <v>1705330.35</v>
      </c>
      <c r="L1468" s="28">
        <f t="shared" si="1324"/>
        <v>1705330.35</v>
      </c>
      <c r="M1468" s="26"/>
      <c r="N1468" s="26"/>
      <c r="O1468" s="26" t="s">
        <v>40</v>
      </c>
      <c r="P1468" s="25" t="s">
        <v>811</v>
      </c>
      <c r="Q1468" s="29">
        <v>0</v>
      </c>
    </row>
    <row r="1469" spans="1:17" ht="60" customHeight="1">
      <c r="A1469" s="25" t="s">
        <v>1545</v>
      </c>
      <c r="B1469" s="26" t="s">
        <v>5</v>
      </c>
      <c r="C1469" s="27" t="s">
        <v>1758</v>
      </c>
      <c r="D1469" s="27" t="s">
        <v>1145</v>
      </c>
      <c r="E1469" s="27" t="s">
        <v>1815</v>
      </c>
      <c r="F1469" s="27" t="s">
        <v>1194</v>
      </c>
      <c r="G1469" s="27" t="s">
        <v>31</v>
      </c>
      <c r="H1469" s="27" t="s">
        <v>21</v>
      </c>
      <c r="I1469" s="29">
        <v>1</v>
      </c>
      <c r="J1469" s="28">
        <v>2577008.92</v>
      </c>
      <c r="K1469" s="28">
        <f t="shared" si="1323"/>
        <v>2577008.92</v>
      </c>
      <c r="L1469" s="28">
        <f t="shared" si="1324"/>
        <v>2577008.92</v>
      </c>
      <c r="M1469" s="26"/>
      <c r="N1469" s="26"/>
      <c r="O1469" s="26" t="s">
        <v>40</v>
      </c>
      <c r="P1469" s="25" t="s">
        <v>73</v>
      </c>
      <c r="Q1469" s="29">
        <v>0</v>
      </c>
    </row>
    <row r="1470" spans="1:17" ht="63" customHeight="1">
      <c r="A1470" s="25" t="s">
        <v>1545</v>
      </c>
      <c r="B1470" s="26" t="s">
        <v>5</v>
      </c>
      <c r="C1470" s="27" t="s">
        <v>1758</v>
      </c>
      <c r="D1470" s="27" t="s">
        <v>1145</v>
      </c>
      <c r="E1470" s="27" t="s">
        <v>3436</v>
      </c>
      <c r="F1470" s="27" t="s">
        <v>3437</v>
      </c>
      <c r="G1470" s="27" t="s">
        <v>2750</v>
      </c>
      <c r="H1470" s="27" t="s">
        <v>21</v>
      </c>
      <c r="I1470" s="29">
        <v>1</v>
      </c>
      <c r="J1470" s="28">
        <v>1217593.75</v>
      </c>
      <c r="K1470" s="28">
        <f t="shared" ref="K1470" si="1333">I1470*J1470</f>
        <v>1217593.75</v>
      </c>
      <c r="L1470" s="28">
        <f t="shared" ref="L1470" si="1334">K1470</f>
        <v>1217593.75</v>
      </c>
      <c r="M1470" s="26"/>
      <c r="N1470" s="26"/>
      <c r="O1470" s="26" t="s">
        <v>27</v>
      </c>
      <c r="P1470" s="25" t="s">
        <v>73</v>
      </c>
      <c r="Q1470" s="29">
        <v>0</v>
      </c>
    </row>
    <row r="1471" spans="1:17" ht="39">
      <c r="A1471" s="25" t="s">
        <v>1545</v>
      </c>
      <c r="B1471" s="26" t="s">
        <v>5</v>
      </c>
      <c r="C1471" s="27" t="s">
        <v>1758</v>
      </c>
      <c r="D1471" s="27" t="s">
        <v>1145</v>
      </c>
      <c r="E1471" s="27" t="s">
        <v>1816</v>
      </c>
      <c r="F1471" s="27" t="s">
        <v>1195</v>
      </c>
      <c r="G1471" s="27" t="s">
        <v>31</v>
      </c>
      <c r="H1471" s="27" t="s">
        <v>21</v>
      </c>
      <c r="I1471" s="29">
        <v>1</v>
      </c>
      <c r="J1471" s="28">
        <v>16179464.279999999</v>
      </c>
      <c r="K1471" s="28">
        <f t="shared" ref="K1471" si="1335">I1471*J1471</f>
        <v>16179464.279999999</v>
      </c>
      <c r="L1471" s="28">
        <f t="shared" ref="L1471" si="1336">K1471</f>
        <v>16179464.279999999</v>
      </c>
      <c r="M1471" s="72"/>
      <c r="N1471" s="72"/>
      <c r="O1471" s="26" t="s">
        <v>40</v>
      </c>
      <c r="P1471" s="25" t="s">
        <v>73</v>
      </c>
      <c r="Q1471" s="29">
        <v>0</v>
      </c>
    </row>
    <row r="1472" spans="1:17" ht="51.75">
      <c r="A1472" s="25" t="s">
        <v>1545</v>
      </c>
      <c r="B1472" s="26" t="s">
        <v>5</v>
      </c>
      <c r="C1472" s="27" t="s">
        <v>1758</v>
      </c>
      <c r="D1472" s="27" t="s">
        <v>1145</v>
      </c>
      <c r="E1472" s="27" t="s">
        <v>1817</v>
      </c>
      <c r="F1472" s="27" t="s">
        <v>1196</v>
      </c>
      <c r="G1472" s="27" t="s">
        <v>31</v>
      </c>
      <c r="H1472" s="27" t="s">
        <v>21</v>
      </c>
      <c r="I1472" s="29">
        <v>1</v>
      </c>
      <c r="J1472" s="28">
        <v>780160.71</v>
      </c>
      <c r="K1472" s="28">
        <f t="shared" si="1323"/>
        <v>780160.71</v>
      </c>
      <c r="L1472" s="28">
        <f t="shared" si="1324"/>
        <v>780160.71</v>
      </c>
      <c r="M1472" s="26"/>
      <c r="N1472" s="26"/>
      <c r="O1472" s="26" t="s">
        <v>40</v>
      </c>
      <c r="P1472" s="25" t="s">
        <v>836</v>
      </c>
      <c r="Q1472" s="29">
        <v>0</v>
      </c>
    </row>
    <row r="1473" spans="1:17" ht="51.75">
      <c r="A1473" s="25" t="s">
        <v>1545</v>
      </c>
      <c r="B1473" s="26" t="s">
        <v>5</v>
      </c>
      <c r="C1473" s="27" t="s">
        <v>1758</v>
      </c>
      <c r="D1473" s="27" t="s">
        <v>1145</v>
      </c>
      <c r="E1473" s="27" t="s">
        <v>1818</v>
      </c>
      <c r="F1473" s="27" t="s">
        <v>1197</v>
      </c>
      <c r="G1473" s="27" t="s">
        <v>31</v>
      </c>
      <c r="H1473" s="27" t="s">
        <v>21</v>
      </c>
      <c r="I1473" s="29">
        <v>1</v>
      </c>
      <c r="J1473" s="28">
        <v>2372758.92</v>
      </c>
      <c r="K1473" s="28">
        <f t="shared" si="1323"/>
        <v>2372758.92</v>
      </c>
      <c r="L1473" s="28">
        <f t="shared" si="1324"/>
        <v>2372758.92</v>
      </c>
      <c r="M1473" s="26"/>
      <c r="N1473" s="26"/>
      <c r="O1473" s="26" t="s">
        <v>40</v>
      </c>
      <c r="P1473" s="25" t="s">
        <v>837</v>
      </c>
      <c r="Q1473" s="29">
        <v>0</v>
      </c>
    </row>
    <row r="1474" spans="1:17" ht="64.5">
      <c r="A1474" s="25" t="s">
        <v>1545</v>
      </c>
      <c r="B1474" s="26" t="s">
        <v>5</v>
      </c>
      <c r="C1474" s="27" t="s">
        <v>1758</v>
      </c>
      <c r="D1474" s="27" t="s">
        <v>1145</v>
      </c>
      <c r="E1474" s="27" t="s">
        <v>1819</v>
      </c>
      <c r="F1474" s="27" t="s">
        <v>1198</v>
      </c>
      <c r="G1474" s="27" t="s">
        <v>31</v>
      </c>
      <c r="H1474" s="27" t="s">
        <v>21</v>
      </c>
      <c r="I1474" s="29">
        <v>1</v>
      </c>
      <c r="J1474" s="28">
        <v>1138482.1399999999</v>
      </c>
      <c r="K1474" s="28">
        <f t="shared" si="1323"/>
        <v>1138482.1399999999</v>
      </c>
      <c r="L1474" s="28">
        <f t="shared" si="1324"/>
        <v>1138482.1399999999</v>
      </c>
      <c r="M1474" s="26"/>
      <c r="N1474" s="26"/>
      <c r="O1474" s="26" t="s">
        <v>40</v>
      </c>
      <c r="P1474" s="25" t="s">
        <v>838</v>
      </c>
      <c r="Q1474" s="29">
        <v>0</v>
      </c>
    </row>
    <row r="1475" spans="1:17" ht="51.75">
      <c r="A1475" s="25" t="s">
        <v>1545</v>
      </c>
      <c r="B1475" s="26" t="s">
        <v>5</v>
      </c>
      <c r="C1475" s="27" t="s">
        <v>1758</v>
      </c>
      <c r="D1475" s="27" t="s">
        <v>1145</v>
      </c>
      <c r="E1475" s="27" t="s">
        <v>1820</v>
      </c>
      <c r="F1475" s="27" t="s">
        <v>1199</v>
      </c>
      <c r="G1475" s="27" t="s">
        <v>31</v>
      </c>
      <c r="H1475" s="27" t="s">
        <v>21</v>
      </c>
      <c r="I1475" s="29">
        <v>1</v>
      </c>
      <c r="J1475" s="28">
        <v>862848.21</v>
      </c>
      <c r="K1475" s="28">
        <f t="shared" si="1323"/>
        <v>862848.21</v>
      </c>
      <c r="L1475" s="28">
        <f t="shared" si="1324"/>
        <v>862848.21</v>
      </c>
      <c r="M1475" s="26"/>
      <c r="N1475" s="26"/>
      <c r="O1475" s="26" t="s">
        <v>40</v>
      </c>
      <c r="P1475" s="25" t="s">
        <v>839</v>
      </c>
      <c r="Q1475" s="29">
        <v>0</v>
      </c>
    </row>
    <row r="1476" spans="1:17" ht="51.75">
      <c r="A1476" s="25" t="s">
        <v>1545</v>
      </c>
      <c r="B1476" s="26" t="s">
        <v>5</v>
      </c>
      <c r="C1476" s="27" t="s">
        <v>1758</v>
      </c>
      <c r="D1476" s="27" t="s">
        <v>1145</v>
      </c>
      <c r="E1476" s="27" t="s">
        <v>1821</v>
      </c>
      <c r="F1476" s="27" t="s">
        <v>1200</v>
      </c>
      <c r="G1476" s="27" t="s">
        <v>31</v>
      </c>
      <c r="H1476" s="27" t="s">
        <v>21</v>
      </c>
      <c r="I1476" s="29">
        <v>1</v>
      </c>
      <c r="J1476" s="28">
        <v>910785.71</v>
      </c>
      <c r="K1476" s="28">
        <f t="shared" si="1323"/>
        <v>910785.71</v>
      </c>
      <c r="L1476" s="28">
        <f t="shared" si="1324"/>
        <v>910785.71</v>
      </c>
      <c r="M1476" s="26"/>
      <c r="N1476" s="26"/>
      <c r="O1476" s="26" t="s">
        <v>40</v>
      </c>
      <c r="P1476" s="25" t="s">
        <v>840</v>
      </c>
      <c r="Q1476" s="29">
        <v>0</v>
      </c>
    </row>
    <row r="1477" spans="1:17" ht="39">
      <c r="A1477" s="25" t="s">
        <v>1545</v>
      </c>
      <c r="B1477" s="26" t="s">
        <v>5</v>
      </c>
      <c r="C1477" s="27" t="s">
        <v>1758</v>
      </c>
      <c r="D1477" s="27" t="s">
        <v>1145</v>
      </c>
      <c r="E1477" s="27" t="s">
        <v>1822</v>
      </c>
      <c r="F1477" s="27" t="s">
        <v>1201</v>
      </c>
      <c r="G1477" s="27" t="s">
        <v>31</v>
      </c>
      <c r="H1477" s="27" t="s">
        <v>21</v>
      </c>
      <c r="I1477" s="29">
        <v>1</v>
      </c>
      <c r="J1477" s="28">
        <v>719044.64</v>
      </c>
      <c r="K1477" s="28">
        <f t="shared" si="1323"/>
        <v>719044.64</v>
      </c>
      <c r="L1477" s="28">
        <f t="shared" si="1324"/>
        <v>719044.64</v>
      </c>
      <c r="M1477" s="26"/>
      <c r="N1477" s="26"/>
      <c r="O1477" s="26" t="s">
        <v>40</v>
      </c>
      <c r="P1477" s="25" t="s">
        <v>841</v>
      </c>
      <c r="Q1477" s="29">
        <v>0</v>
      </c>
    </row>
    <row r="1478" spans="1:17" ht="39">
      <c r="A1478" s="25" t="s">
        <v>1545</v>
      </c>
      <c r="B1478" s="26" t="s">
        <v>5</v>
      </c>
      <c r="C1478" s="27" t="s">
        <v>1758</v>
      </c>
      <c r="D1478" s="27" t="s">
        <v>1145</v>
      </c>
      <c r="E1478" s="27" t="s">
        <v>2574</v>
      </c>
      <c r="F1478" s="27" t="s">
        <v>2575</v>
      </c>
      <c r="G1478" s="27" t="s">
        <v>31</v>
      </c>
      <c r="H1478" s="27" t="s">
        <v>21</v>
      </c>
      <c r="I1478" s="29">
        <v>1</v>
      </c>
      <c r="J1478" s="28">
        <v>808919.64</v>
      </c>
      <c r="K1478" s="28">
        <f t="shared" si="1323"/>
        <v>808919.64</v>
      </c>
      <c r="L1478" s="28">
        <f t="shared" si="1324"/>
        <v>808919.64</v>
      </c>
      <c r="M1478" s="26"/>
      <c r="N1478" s="26"/>
      <c r="O1478" s="26" t="s">
        <v>40</v>
      </c>
      <c r="P1478" s="25" t="s">
        <v>842</v>
      </c>
      <c r="Q1478" s="29">
        <v>0</v>
      </c>
    </row>
    <row r="1479" spans="1:17" ht="39">
      <c r="A1479" s="25" t="s">
        <v>1545</v>
      </c>
      <c r="B1479" s="26" t="s">
        <v>5</v>
      </c>
      <c r="C1479" s="27" t="s">
        <v>1758</v>
      </c>
      <c r="D1479" s="27" t="s">
        <v>1145</v>
      </c>
      <c r="E1479" s="27" t="s">
        <v>1823</v>
      </c>
      <c r="F1479" s="27" t="s">
        <v>1202</v>
      </c>
      <c r="G1479" s="27" t="s">
        <v>31</v>
      </c>
      <c r="H1479" s="27" t="s">
        <v>21</v>
      </c>
      <c r="I1479" s="29">
        <v>1</v>
      </c>
      <c r="J1479" s="28">
        <v>900000</v>
      </c>
      <c r="K1479" s="28">
        <f t="shared" si="1323"/>
        <v>900000</v>
      </c>
      <c r="L1479" s="28">
        <f t="shared" si="1324"/>
        <v>900000</v>
      </c>
      <c r="M1479" s="26"/>
      <c r="N1479" s="26"/>
      <c r="O1479" s="26" t="s">
        <v>40</v>
      </c>
      <c r="P1479" s="25" t="s">
        <v>843</v>
      </c>
      <c r="Q1479" s="29">
        <v>0</v>
      </c>
    </row>
    <row r="1480" spans="1:17" ht="39">
      <c r="A1480" s="25" t="s">
        <v>1545</v>
      </c>
      <c r="B1480" s="26" t="s">
        <v>5</v>
      </c>
      <c r="C1480" s="27" t="s">
        <v>1758</v>
      </c>
      <c r="D1480" s="27" t="s">
        <v>1145</v>
      </c>
      <c r="E1480" s="27" t="s">
        <v>1824</v>
      </c>
      <c r="F1480" s="27" t="s">
        <v>1203</v>
      </c>
      <c r="G1480" s="27" t="s">
        <v>31</v>
      </c>
      <c r="H1480" s="27" t="s">
        <v>21</v>
      </c>
      <c r="I1480" s="29">
        <v>1</v>
      </c>
      <c r="J1480" s="28">
        <v>16397812.5</v>
      </c>
      <c r="K1480" s="28">
        <f t="shared" si="1323"/>
        <v>16397812.5</v>
      </c>
      <c r="L1480" s="28">
        <f t="shared" si="1324"/>
        <v>16397812.5</v>
      </c>
      <c r="M1480" s="26"/>
      <c r="N1480" s="26"/>
      <c r="O1480" s="26" t="s">
        <v>40</v>
      </c>
      <c r="P1480" s="25" t="s">
        <v>74</v>
      </c>
      <c r="Q1480" s="29">
        <v>0</v>
      </c>
    </row>
    <row r="1481" spans="1:17" ht="39">
      <c r="A1481" s="25" t="s">
        <v>1545</v>
      </c>
      <c r="B1481" s="26" t="s">
        <v>5</v>
      </c>
      <c r="C1481" s="27" t="s">
        <v>1758</v>
      </c>
      <c r="D1481" s="27" t="s">
        <v>1145</v>
      </c>
      <c r="E1481" s="27" t="s">
        <v>1825</v>
      </c>
      <c r="F1481" s="27" t="s">
        <v>1204</v>
      </c>
      <c r="G1481" s="27" t="s">
        <v>31</v>
      </c>
      <c r="H1481" s="27" t="s">
        <v>21</v>
      </c>
      <c r="I1481" s="29">
        <v>1</v>
      </c>
      <c r="J1481" s="28">
        <v>2195205.35</v>
      </c>
      <c r="K1481" s="28">
        <f t="shared" si="1323"/>
        <v>2195205.35</v>
      </c>
      <c r="L1481" s="28">
        <f t="shared" si="1324"/>
        <v>2195205.35</v>
      </c>
      <c r="M1481" s="26"/>
      <c r="N1481" s="26"/>
      <c r="O1481" s="26" t="s">
        <v>40</v>
      </c>
      <c r="P1481" s="25" t="s">
        <v>1205</v>
      </c>
      <c r="Q1481" s="29">
        <v>0</v>
      </c>
    </row>
    <row r="1482" spans="1:17" ht="39">
      <c r="A1482" s="25" t="s">
        <v>1545</v>
      </c>
      <c r="B1482" s="26" t="s">
        <v>5</v>
      </c>
      <c r="C1482" s="27" t="s">
        <v>1758</v>
      </c>
      <c r="D1482" s="27" t="s">
        <v>1145</v>
      </c>
      <c r="E1482" s="27" t="s">
        <v>1826</v>
      </c>
      <c r="F1482" s="27" t="s">
        <v>1206</v>
      </c>
      <c r="G1482" s="27" t="s">
        <v>31</v>
      </c>
      <c r="H1482" s="27" t="s">
        <v>21</v>
      </c>
      <c r="I1482" s="29">
        <v>1</v>
      </c>
      <c r="J1482" s="28">
        <v>2026642.85</v>
      </c>
      <c r="K1482" s="28">
        <f t="shared" si="1323"/>
        <v>2026642.85</v>
      </c>
      <c r="L1482" s="28">
        <f t="shared" si="1324"/>
        <v>2026642.85</v>
      </c>
      <c r="M1482" s="26"/>
      <c r="N1482" s="26"/>
      <c r="O1482" s="26" t="s">
        <v>40</v>
      </c>
      <c r="P1482" s="25" t="s">
        <v>1207</v>
      </c>
      <c r="Q1482" s="29">
        <v>0</v>
      </c>
    </row>
    <row r="1483" spans="1:17" ht="39">
      <c r="A1483" s="25" t="s">
        <v>1545</v>
      </c>
      <c r="B1483" s="26" t="s">
        <v>5</v>
      </c>
      <c r="C1483" s="27" t="s">
        <v>1758</v>
      </c>
      <c r="D1483" s="27" t="s">
        <v>1145</v>
      </c>
      <c r="E1483" s="27" t="s">
        <v>1827</v>
      </c>
      <c r="F1483" s="27" t="s">
        <v>1208</v>
      </c>
      <c r="G1483" s="27" t="s">
        <v>31</v>
      </c>
      <c r="H1483" s="27" t="s">
        <v>21</v>
      </c>
      <c r="I1483" s="29">
        <v>1</v>
      </c>
      <c r="J1483" s="28">
        <v>1260000</v>
      </c>
      <c r="K1483" s="28">
        <f t="shared" si="1323"/>
        <v>1260000</v>
      </c>
      <c r="L1483" s="28">
        <f t="shared" si="1324"/>
        <v>1260000</v>
      </c>
      <c r="M1483" s="26"/>
      <c r="N1483" s="26"/>
      <c r="O1483" s="26" t="s">
        <v>40</v>
      </c>
      <c r="P1483" s="25" t="s">
        <v>1209</v>
      </c>
      <c r="Q1483" s="29">
        <v>0</v>
      </c>
    </row>
    <row r="1484" spans="1:17" ht="51.75">
      <c r="A1484" s="25" t="s">
        <v>1545</v>
      </c>
      <c r="B1484" s="26" t="s">
        <v>5</v>
      </c>
      <c r="C1484" s="27" t="s">
        <v>1758</v>
      </c>
      <c r="D1484" s="27" t="s">
        <v>1145</v>
      </c>
      <c r="E1484" s="27" t="s">
        <v>2576</v>
      </c>
      <c r="F1484" s="27" t="s">
        <v>2577</v>
      </c>
      <c r="G1484" s="27" t="s">
        <v>31</v>
      </c>
      <c r="H1484" s="27" t="s">
        <v>21</v>
      </c>
      <c r="I1484" s="29">
        <v>1</v>
      </c>
      <c r="J1484" s="28">
        <v>1209607.1399999999</v>
      </c>
      <c r="K1484" s="28">
        <f t="shared" si="1323"/>
        <v>1209607.1399999999</v>
      </c>
      <c r="L1484" s="28">
        <f t="shared" si="1324"/>
        <v>1209607.1399999999</v>
      </c>
      <c r="M1484" s="26"/>
      <c r="N1484" s="26"/>
      <c r="O1484" s="26" t="s">
        <v>40</v>
      </c>
      <c r="P1484" s="25" t="s">
        <v>1210</v>
      </c>
      <c r="Q1484" s="29">
        <v>0</v>
      </c>
    </row>
    <row r="1485" spans="1:17" ht="39">
      <c r="A1485" s="25" t="s">
        <v>1545</v>
      </c>
      <c r="B1485" s="26" t="s">
        <v>5</v>
      </c>
      <c r="C1485" s="27" t="s">
        <v>1758</v>
      </c>
      <c r="D1485" s="27" t="s">
        <v>1145</v>
      </c>
      <c r="E1485" s="27" t="s">
        <v>1828</v>
      </c>
      <c r="F1485" s="27" t="s">
        <v>1211</v>
      </c>
      <c r="G1485" s="27" t="s">
        <v>31</v>
      </c>
      <c r="H1485" s="27" t="s">
        <v>21</v>
      </c>
      <c r="I1485" s="29">
        <v>1</v>
      </c>
      <c r="J1485" s="28">
        <v>1120000</v>
      </c>
      <c r="K1485" s="28">
        <f t="shared" si="1323"/>
        <v>1120000</v>
      </c>
      <c r="L1485" s="28">
        <f t="shared" si="1324"/>
        <v>1120000</v>
      </c>
      <c r="M1485" s="26"/>
      <c r="N1485" s="26"/>
      <c r="O1485" s="26" t="s">
        <v>40</v>
      </c>
      <c r="P1485" s="25" t="s">
        <v>1212</v>
      </c>
      <c r="Q1485" s="29">
        <v>0</v>
      </c>
    </row>
    <row r="1486" spans="1:17" ht="39">
      <c r="A1486" s="25" t="s">
        <v>1545</v>
      </c>
      <c r="B1486" s="26" t="s">
        <v>5</v>
      </c>
      <c r="C1486" s="27" t="s">
        <v>1758</v>
      </c>
      <c r="D1486" s="27" t="s">
        <v>1145</v>
      </c>
      <c r="E1486" s="27" t="s">
        <v>1829</v>
      </c>
      <c r="F1486" s="27" t="s">
        <v>1213</v>
      </c>
      <c r="G1486" s="27" t="s">
        <v>31</v>
      </c>
      <c r="H1486" s="27" t="s">
        <v>21</v>
      </c>
      <c r="I1486" s="29">
        <v>1</v>
      </c>
      <c r="J1486" s="28">
        <v>1548401.78</v>
      </c>
      <c r="K1486" s="28">
        <f t="shared" si="1323"/>
        <v>1548401.78</v>
      </c>
      <c r="L1486" s="28">
        <f t="shared" si="1324"/>
        <v>1548401.78</v>
      </c>
      <c r="M1486" s="26"/>
      <c r="N1486" s="26"/>
      <c r="O1486" s="26" t="s">
        <v>40</v>
      </c>
      <c r="P1486" s="25" t="s">
        <v>1214</v>
      </c>
      <c r="Q1486" s="29">
        <v>0</v>
      </c>
    </row>
    <row r="1487" spans="1:17" ht="39">
      <c r="A1487" s="25" t="s">
        <v>1545</v>
      </c>
      <c r="B1487" s="26" t="s">
        <v>5</v>
      </c>
      <c r="C1487" s="27" t="s">
        <v>1758</v>
      </c>
      <c r="D1487" s="27" t="s">
        <v>1145</v>
      </c>
      <c r="E1487" s="27" t="s">
        <v>2578</v>
      </c>
      <c r="F1487" s="27" t="s">
        <v>2579</v>
      </c>
      <c r="G1487" s="27" t="s">
        <v>31</v>
      </c>
      <c r="H1487" s="27" t="s">
        <v>21</v>
      </c>
      <c r="I1487" s="29">
        <v>1</v>
      </c>
      <c r="J1487" s="28">
        <v>806401.78</v>
      </c>
      <c r="K1487" s="28">
        <f t="shared" si="1323"/>
        <v>806401.78</v>
      </c>
      <c r="L1487" s="28">
        <f t="shared" si="1324"/>
        <v>806401.78</v>
      </c>
      <c r="M1487" s="26"/>
      <c r="N1487" s="26"/>
      <c r="O1487" s="26" t="s">
        <v>40</v>
      </c>
      <c r="P1487" s="25" t="s">
        <v>1215</v>
      </c>
      <c r="Q1487" s="29">
        <v>0</v>
      </c>
    </row>
    <row r="1488" spans="1:17" ht="39">
      <c r="A1488" s="25" t="s">
        <v>1545</v>
      </c>
      <c r="B1488" s="26" t="s">
        <v>5</v>
      </c>
      <c r="C1488" s="27" t="s">
        <v>1758</v>
      </c>
      <c r="D1488" s="27" t="s">
        <v>1145</v>
      </c>
      <c r="E1488" s="27" t="s">
        <v>2580</v>
      </c>
      <c r="F1488" s="27" t="s">
        <v>2581</v>
      </c>
      <c r="G1488" s="27" t="s">
        <v>31</v>
      </c>
      <c r="H1488" s="27" t="s">
        <v>21</v>
      </c>
      <c r="I1488" s="29">
        <v>1</v>
      </c>
      <c r="J1488" s="28">
        <v>1008000</v>
      </c>
      <c r="K1488" s="28">
        <f t="shared" si="1323"/>
        <v>1008000</v>
      </c>
      <c r="L1488" s="28">
        <f t="shared" si="1324"/>
        <v>1008000</v>
      </c>
      <c r="M1488" s="26"/>
      <c r="N1488" s="26"/>
      <c r="O1488" s="26" t="s">
        <v>40</v>
      </c>
      <c r="P1488" s="25" t="s">
        <v>1216</v>
      </c>
      <c r="Q1488" s="29">
        <v>0</v>
      </c>
    </row>
    <row r="1489" spans="1:17" ht="39">
      <c r="A1489" s="25" t="s">
        <v>1545</v>
      </c>
      <c r="B1489" s="26" t="s">
        <v>5</v>
      </c>
      <c r="C1489" s="27" t="s">
        <v>1758</v>
      </c>
      <c r="D1489" s="27" t="s">
        <v>1145</v>
      </c>
      <c r="E1489" s="27" t="s">
        <v>2582</v>
      </c>
      <c r="F1489" s="27" t="s">
        <v>2583</v>
      </c>
      <c r="G1489" s="27" t="s">
        <v>31</v>
      </c>
      <c r="H1489" s="27" t="s">
        <v>21</v>
      </c>
      <c r="I1489" s="29">
        <v>1</v>
      </c>
      <c r="J1489" s="28">
        <v>1842401.78</v>
      </c>
      <c r="K1489" s="28">
        <f t="shared" si="1323"/>
        <v>1842401.78</v>
      </c>
      <c r="L1489" s="28">
        <f t="shared" si="1324"/>
        <v>1842401.78</v>
      </c>
      <c r="M1489" s="26"/>
      <c r="N1489" s="26"/>
      <c r="O1489" s="26" t="s">
        <v>40</v>
      </c>
      <c r="P1489" s="25" t="s">
        <v>1217</v>
      </c>
      <c r="Q1489" s="29">
        <v>0</v>
      </c>
    </row>
    <row r="1490" spans="1:17" ht="39">
      <c r="A1490" s="25" t="s">
        <v>1545</v>
      </c>
      <c r="B1490" s="26" t="s">
        <v>5</v>
      </c>
      <c r="C1490" s="27" t="s">
        <v>1758</v>
      </c>
      <c r="D1490" s="27" t="s">
        <v>1145</v>
      </c>
      <c r="E1490" s="27" t="s">
        <v>2740</v>
      </c>
      <c r="F1490" s="27" t="s">
        <v>2741</v>
      </c>
      <c r="G1490" s="27" t="s">
        <v>31</v>
      </c>
      <c r="H1490" s="27" t="s">
        <v>21</v>
      </c>
      <c r="I1490" s="29">
        <v>1</v>
      </c>
      <c r="J1490" s="28">
        <v>1865919.64</v>
      </c>
      <c r="K1490" s="28">
        <f t="shared" ref="K1490" si="1337">I1490*J1490</f>
        <v>1865919.64</v>
      </c>
      <c r="L1490" s="28">
        <f t="shared" ref="L1490" si="1338">K1490</f>
        <v>1865919.64</v>
      </c>
      <c r="M1490" s="26"/>
      <c r="N1490" s="26"/>
      <c r="O1490" s="26" t="s">
        <v>40</v>
      </c>
      <c r="P1490" s="25" t="s">
        <v>1218</v>
      </c>
      <c r="Q1490" s="29">
        <v>0</v>
      </c>
    </row>
    <row r="1491" spans="1:17" ht="39">
      <c r="A1491" s="25" t="s">
        <v>1545</v>
      </c>
      <c r="B1491" s="26" t="s">
        <v>5</v>
      </c>
      <c r="C1491" s="27" t="s">
        <v>1758</v>
      </c>
      <c r="D1491" s="27" t="s">
        <v>1145</v>
      </c>
      <c r="E1491" s="27" t="s">
        <v>2584</v>
      </c>
      <c r="F1491" s="27" t="s">
        <v>2585</v>
      </c>
      <c r="G1491" s="27" t="s">
        <v>31</v>
      </c>
      <c r="H1491" s="27" t="s">
        <v>21</v>
      </c>
      <c r="I1491" s="29">
        <v>1</v>
      </c>
      <c r="J1491" s="28">
        <v>1349607.14</v>
      </c>
      <c r="K1491" s="28">
        <f t="shared" si="1323"/>
        <v>1349607.14</v>
      </c>
      <c r="L1491" s="28">
        <f t="shared" si="1324"/>
        <v>1349607.14</v>
      </c>
      <c r="M1491" s="26"/>
      <c r="N1491" s="26"/>
      <c r="O1491" s="26" t="s">
        <v>40</v>
      </c>
      <c r="P1491" s="25" t="s">
        <v>1219</v>
      </c>
      <c r="Q1491" s="29">
        <v>0</v>
      </c>
    </row>
    <row r="1492" spans="1:17" ht="51.75">
      <c r="A1492" s="25" t="s">
        <v>1545</v>
      </c>
      <c r="B1492" s="26" t="s">
        <v>5</v>
      </c>
      <c r="C1492" s="27" t="s">
        <v>1758</v>
      </c>
      <c r="D1492" s="27" t="s">
        <v>1145</v>
      </c>
      <c r="E1492" s="27" t="s">
        <v>1830</v>
      </c>
      <c r="F1492" s="27" t="s">
        <v>1220</v>
      </c>
      <c r="G1492" s="27" t="s">
        <v>31</v>
      </c>
      <c r="H1492" s="27" t="s">
        <v>21</v>
      </c>
      <c r="I1492" s="29">
        <v>1</v>
      </c>
      <c r="J1492" s="28">
        <v>4032000</v>
      </c>
      <c r="K1492" s="28">
        <f t="shared" si="1323"/>
        <v>4032000</v>
      </c>
      <c r="L1492" s="28">
        <f t="shared" si="1324"/>
        <v>4032000</v>
      </c>
      <c r="M1492" s="26"/>
      <c r="N1492" s="26"/>
      <c r="O1492" s="26" t="s">
        <v>40</v>
      </c>
      <c r="P1492" s="25" t="s">
        <v>75</v>
      </c>
      <c r="Q1492" s="29">
        <v>0</v>
      </c>
    </row>
    <row r="1493" spans="1:17" ht="64.5">
      <c r="A1493" s="25" t="s">
        <v>1545</v>
      </c>
      <c r="B1493" s="26" t="s">
        <v>5</v>
      </c>
      <c r="C1493" s="27" t="s">
        <v>1758</v>
      </c>
      <c r="D1493" s="27" t="s">
        <v>1145</v>
      </c>
      <c r="E1493" s="27" t="s">
        <v>1831</v>
      </c>
      <c r="F1493" s="27" t="s">
        <v>1221</v>
      </c>
      <c r="G1493" s="27" t="s">
        <v>31</v>
      </c>
      <c r="H1493" s="27" t="s">
        <v>21</v>
      </c>
      <c r="I1493" s="29">
        <v>1</v>
      </c>
      <c r="J1493" s="28">
        <v>14000000</v>
      </c>
      <c r="K1493" s="28">
        <f t="shared" si="1323"/>
        <v>14000000</v>
      </c>
      <c r="L1493" s="28">
        <f t="shared" si="1324"/>
        <v>14000000</v>
      </c>
      <c r="M1493" s="26"/>
      <c r="N1493" s="26"/>
      <c r="O1493" s="26" t="s">
        <v>40</v>
      </c>
      <c r="P1493" s="25" t="s">
        <v>75</v>
      </c>
      <c r="Q1493" s="29">
        <v>0</v>
      </c>
    </row>
    <row r="1494" spans="1:17" ht="51.75">
      <c r="A1494" s="25" t="s">
        <v>1545</v>
      </c>
      <c r="B1494" s="26" t="s">
        <v>5</v>
      </c>
      <c r="C1494" s="27" t="s">
        <v>1758</v>
      </c>
      <c r="D1494" s="27" t="s">
        <v>1145</v>
      </c>
      <c r="E1494" s="27" t="s">
        <v>2586</v>
      </c>
      <c r="F1494" s="27" t="s">
        <v>2587</v>
      </c>
      <c r="G1494" s="27" t="s">
        <v>31</v>
      </c>
      <c r="H1494" s="27" t="s">
        <v>21</v>
      </c>
      <c r="I1494" s="29">
        <v>1</v>
      </c>
      <c r="J1494" s="28">
        <v>1008000</v>
      </c>
      <c r="K1494" s="28">
        <f t="shared" si="1323"/>
        <v>1008000</v>
      </c>
      <c r="L1494" s="28">
        <f t="shared" si="1324"/>
        <v>1008000</v>
      </c>
      <c r="M1494" s="26"/>
      <c r="N1494" s="26"/>
      <c r="O1494" s="26" t="s">
        <v>40</v>
      </c>
      <c r="P1494" s="25" t="s">
        <v>1222</v>
      </c>
      <c r="Q1494" s="29">
        <v>0</v>
      </c>
    </row>
    <row r="1495" spans="1:17" ht="51.75">
      <c r="A1495" s="25" t="s">
        <v>1545</v>
      </c>
      <c r="B1495" s="26" t="s">
        <v>5</v>
      </c>
      <c r="C1495" s="27" t="s">
        <v>1758</v>
      </c>
      <c r="D1495" s="27" t="s">
        <v>1145</v>
      </c>
      <c r="E1495" s="27" t="s">
        <v>1832</v>
      </c>
      <c r="F1495" s="27" t="s">
        <v>1223</v>
      </c>
      <c r="G1495" s="27" t="s">
        <v>31</v>
      </c>
      <c r="H1495" s="27" t="s">
        <v>21</v>
      </c>
      <c r="I1495" s="29">
        <v>1</v>
      </c>
      <c r="J1495" s="28">
        <v>840000</v>
      </c>
      <c r="K1495" s="28">
        <f t="shared" si="1323"/>
        <v>840000</v>
      </c>
      <c r="L1495" s="28">
        <f t="shared" si="1324"/>
        <v>840000</v>
      </c>
      <c r="M1495" s="26"/>
      <c r="N1495" s="26"/>
      <c r="O1495" s="26" t="s">
        <v>40</v>
      </c>
      <c r="P1495" s="25" t="s">
        <v>1224</v>
      </c>
      <c r="Q1495" s="29">
        <v>0</v>
      </c>
    </row>
    <row r="1496" spans="1:17" ht="51.75">
      <c r="A1496" s="25" t="s">
        <v>1545</v>
      </c>
      <c r="B1496" s="26" t="s">
        <v>5</v>
      </c>
      <c r="C1496" s="27" t="s">
        <v>1758</v>
      </c>
      <c r="D1496" s="27" t="s">
        <v>1145</v>
      </c>
      <c r="E1496" s="27" t="s">
        <v>1833</v>
      </c>
      <c r="F1496" s="27" t="s">
        <v>1225</v>
      </c>
      <c r="G1496" s="27" t="s">
        <v>31</v>
      </c>
      <c r="H1496" s="27" t="s">
        <v>21</v>
      </c>
      <c r="I1496" s="29">
        <v>1</v>
      </c>
      <c r="J1496" s="28">
        <v>1724803.57</v>
      </c>
      <c r="K1496" s="28">
        <f t="shared" si="1323"/>
        <v>1724803.57</v>
      </c>
      <c r="L1496" s="28">
        <f t="shared" si="1324"/>
        <v>1724803.57</v>
      </c>
      <c r="M1496" s="26"/>
      <c r="N1496" s="26"/>
      <c r="O1496" s="26" t="s">
        <v>40</v>
      </c>
      <c r="P1496" s="25" t="s">
        <v>1226</v>
      </c>
      <c r="Q1496" s="29">
        <v>0</v>
      </c>
    </row>
    <row r="1497" spans="1:17" ht="51.75">
      <c r="A1497" s="25" t="s">
        <v>1545</v>
      </c>
      <c r="B1497" s="26" t="s">
        <v>5</v>
      </c>
      <c r="C1497" s="27" t="s">
        <v>1758</v>
      </c>
      <c r="D1497" s="27" t="s">
        <v>1145</v>
      </c>
      <c r="E1497" s="27" t="s">
        <v>1834</v>
      </c>
      <c r="F1497" s="27" t="s">
        <v>1227</v>
      </c>
      <c r="G1497" s="27" t="s">
        <v>31</v>
      </c>
      <c r="H1497" s="27" t="s">
        <v>21</v>
      </c>
      <c r="I1497" s="29">
        <v>1</v>
      </c>
      <c r="J1497" s="28">
        <v>840000</v>
      </c>
      <c r="K1497" s="28">
        <f t="shared" ref="K1497:K1561" si="1339">I1497*J1497</f>
        <v>840000</v>
      </c>
      <c r="L1497" s="28">
        <f t="shared" ref="L1497:L1561" si="1340">K1497</f>
        <v>840000</v>
      </c>
      <c r="M1497" s="26"/>
      <c r="N1497" s="26"/>
      <c r="O1497" s="26" t="s">
        <v>40</v>
      </c>
      <c r="P1497" s="25" t="s">
        <v>1228</v>
      </c>
      <c r="Q1497" s="29">
        <v>0</v>
      </c>
    </row>
    <row r="1498" spans="1:17" ht="51.75">
      <c r="A1498" s="25" t="s">
        <v>1545</v>
      </c>
      <c r="B1498" s="26" t="s">
        <v>5</v>
      </c>
      <c r="C1498" s="27" t="s">
        <v>1758</v>
      </c>
      <c r="D1498" s="27" t="s">
        <v>1145</v>
      </c>
      <c r="E1498" s="27" t="s">
        <v>1835</v>
      </c>
      <c r="F1498" s="27" t="s">
        <v>1229</v>
      </c>
      <c r="G1498" s="27" t="s">
        <v>31</v>
      </c>
      <c r="H1498" s="27" t="s">
        <v>21</v>
      </c>
      <c r="I1498" s="29">
        <v>1</v>
      </c>
      <c r="J1498" s="28">
        <v>1008000</v>
      </c>
      <c r="K1498" s="28">
        <f t="shared" si="1339"/>
        <v>1008000</v>
      </c>
      <c r="L1498" s="28">
        <f t="shared" si="1340"/>
        <v>1008000</v>
      </c>
      <c r="M1498" s="26"/>
      <c r="N1498" s="26"/>
      <c r="O1498" s="26" t="s">
        <v>40</v>
      </c>
      <c r="P1498" s="25" t="s">
        <v>1230</v>
      </c>
      <c r="Q1498" s="29">
        <v>0</v>
      </c>
    </row>
    <row r="1499" spans="1:17" ht="64.5">
      <c r="A1499" s="25" t="s">
        <v>1545</v>
      </c>
      <c r="B1499" s="26" t="s">
        <v>5</v>
      </c>
      <c r="C1499" s="27" t="s">
        <v>1758</v>
      </c>
      <c r="D1499" s="27" t="s">
        <v>1145</v>
      </c>
      <c r="E1499" s="27" t="s">
        <v>1836</v>
      </c>
      <c r="F1499" s="27" t="s">
        <v>1231</v>
      </c>
      <c r="G1499" s="27" t="s">
        <v>31</v>
      </c>
      <c r="H1499" s="27" t="s">
        <v>21</v>
      </c>
      <c r="I1499" s="29">
        <v>1</v>
      </c>
      <c r="J1499" s="28">
        <v>1120000</v>
      </c>
      <c r="K1499" s="28">
        <f t="shared" si="1339"/>
        <v>1120000</v>
      </c>
      <c r="L1499" s="28">
        <f t="shared" si="1340"/>
        <v>1120000</v>
      </c>
      <c r="M1499" s="26"/>
      <c r="N1499" s="26"/>
      <c r="O1499" s="26" t="s">
        <v>40</v>
      </c>
      <c r="P1499" s="25" t="s">
        <v>1232</v>
      </c>
      <c r="Q1499" s="29">
        <v>0</v>
      </c>
    </row>
    <row r="1500" spans="1:17" ht="64.5">
      <c r="A1500" s="25" t="s">
        <v>1545</v>
      </c>
      <c r="B1500" s="26" t="s">
        <v>5</v>
      </c>
      <c r="C1500" s="27" t="s">
        <v>1758</v>
      </c>
      <c r="D1500" s="27" t="s">
        <v>1145</v>
      </c>
      <c r="E1500" s="27" t="s">
        <v>1837</v>
      </c>
      <c r="F1500" s="27" t="s">
        <v>1233</v>
      </c>
      <c r="G1500" s="27" t="s">
        <v>31</v>
      </c>
      <c r="H1500" s="27" t="s">
        <v>21</v>
      </c>
      <c r="I1500" s="29">
        <v>1</v>
      </c>
      <c r="J1500" s="28">
        <v>1064000</v>
      </c>
      <c r="K1500" s="28">
        <f t="shared" si="1339"/>
        <v>1064000</v>
      </c>
      <c r="L1500" s="28">
        <f t="shared" si="1340"/>
        <v>1064000</v>
      </c>
      <c r="M1500" s="26"/>
      <c r="N1500" s="26"/>
      <c r="O1500" s="26" t="s">
        <v>40</v>
      </c>
      <c r="P1500" s="25" t="s">
        <v>1234</v>
      </c>
      <c r="Q1500" s="29">
        <v>0</v>
      </c>
    </row>
    <row r="1501" spans="1:17" ht="51.75">
      <c r="A1501" s="25" t="s">
        <v>1545</v>
      </c>
      <c r="B1501" s="26" t="s">
        <v>5</v>
      </c>
      <c r="C1501" s="27" t="s">
        <v>1758</v>
      </c>
      <c r="D1501" s="27" t="s">
        <v>1145</v>
      </c>
      <c r="E1501" s="27" t="s">
        <v>1838</v>
      </c>
      <c r="F1501" s="27" t="s">
        <v>1235</v>
      </c>
      <c r="G1501" s="27" t="s">
        <v>31</v>
      </c>
      <c r="H1501" s="27" t="s">
        <v>21</v>
      </c>
      <c r="I1501" s="29">
        <v>1</v>
      </c>
      <c r="J1501" s="28">
        <v>16996000</v>
      </c>
      <c r="K1501" s="28">
        <f t="shared" si="1339"/>
        <v>16996000</v>
      </c>
      <c r="L1501" s="28">
        <f t="shared" si="1340"/>
        <v>16996000</v>
      </c>
      <c r="M1501" s="26"/>
      <c r="N1501" s="26"/>
      <c r="O1501" s="26" t="s">
        <v>40</v>
      </c>
      <c r="P1501" s="25" t="s">
        <v>76</v>
      </c>
      <c r="Q1501" s="29">
        <v>0</v>
      </c>
    </row>
    <row r="1502" spans="1:17" ht="51.75">
      <c r="A1502" s="25" t="s">
        <v>1545</v>
      </c>
      <c r="B1502" s="26" t="s">
        <v>5</v>
      </c>
      <c r="C1502" s="27" t="s">
        <v>1758</v>
      </c>
      <c r="D1502" s="27" t="s">
        <v>1145</v>
      </c>
      <c r="E1502" s="27" t="s">
        <v>1839</v>
      </c>
      <c r="F1502" s="27" t="s">
        <v>1236</v>
      </c>
      <c r="G1502" s="27" t="s">
        <v>31</v>
      </c>
      <c r="H1502" s="27" t="s">
        <v>21</v>
      </c>
      <c r="I1502" s="29">
        <v>1</v>
      </c>
      <c r="J1502" s="28">
        <v>788741.07</v>
      </c>
      <c r="K1502" s="28">
        <f t="shared" si="1339"/>
        <v>788741.07</v>
      </c>
      <c r="L1502" s="28">
        <f t="shared" si="1340"/>
        <v>788741.07</v>
      </c>
      <c r="M1502" s="26"/>
      <c r="N1502" s="26"/>
      <c r="O1502" s="26" t="s">
        <v>40</v>
      </c>
      <c r="P1502" s="25" t="s">
        <v>1237</v>
      </c>
      <c r="Q1502" s="29">
        <v>0</v>
      </c>
    </row>
    <row r="1503" spans="1:17" ht="51.75">
      <c r="A1503" s="25" t="s">
        <v>1545</v>
      </c>
      <c r="B1503" s="26" t="s">
        <v>5</v>
      </c>
      <c r="C1503" s="27" t="s">
        <v>1758</v>
      </c>
      <c r="D1503" s="27" t="s">
        <v>1145</v>
      </c>
      <c r="E1503" s="27" t="s">
        <v>1840</v>
      </c>
      <c r="F1503" s="27" t="s">
        <v>1238</v>
      </c>
      <c r="G1503" s="27" t="s">
        <v>31</v>
      </c>
      <c r="H1503" s="27" t="s">
        <v>21</v>
      </c>
      <c r="I1503" s="29">
        <v>1</v>
      </c>
      <c r="J1503" s="28">
        <v>840000</v>
      </c>
      <c r="K1503" s="28">
        <f t="shared" si="1339"/>
        <v>840000</v>
      </c>
      <c r="L1503" s="28">
        <f t="shared" si="1340"/>
        <v>840000</v>
      </c>
      <c r="M1503" s="26"/>
      <c r="N1503" s="26"/>
      <c r="O1503" s="26" t="s">
        <v>40</v>
      </c>
      <c r="P1503" s="25" t="s">
        <v>1239</v>
      </c>
      <c r="Q1503" s="29">
        <v>0</v>
      </c>
    </row>
    <row r="1504" spans="1:17" ht="51.75">
      <c r="A1504" s="25" t="s">
        <v>1545</v>
      </c>
      <c r="B1504" s="26" t="s">
        <v>5</v>
      </c>
      <c r="C1504" s="27" t="s">
        <v>1758</v>
      </c>
      <c r="D1504" s="27" t="s">
        <v>1145</v>
      </c>
      <c r="E1504" s="27" t="s">
        <v>1841</v>
      </c>
      <c r="F1504" s="27" t="s">
        <v>1240</v>
      </c>
      <c r="G1504" s="27" t="s">
        <v>31</v>
      </c>
      <c r="H1504" s="27" t="s">
        <v>21</v>
      </c>
      <c r="I1504" s="29">
        <v>1</v>
      </c>
      <c r="J1504" s="28">
        <v>728000</v>
      </c>
      <c r="K1504" s="28">
        <f t="shared" si="1339"/>
        <v>728000</v>
      </c>
      <c r="L1504" s="28">
        <f t="shared" si="1340"/>
        <v>728000</v>
      </c>
      <c r="M1504" s="26"/>
      <c r="N1504" s="26"/>
      <c r="O1504" s="26" t="s">
        <v>40</v>
      </c>
      <c r="P1504" s="25" t="s">
        <v>1241</v>
      </c>
      <c r="Q1504" s="29">
        <v>0</v>
      </c>
    </row>
    <row r="1505" spans="1:17" ht="51.75">
      <c r="A1505" s="25" t="s">
        <v>1545</v>
      </c>
      <c r="B1505" s="26" t="s">
        <v>5</v>
      </c>
      <c r="C1505" s="27" t="s">
        <v>1758</v>
      </c>
      <c r="D1505" s="27" t="s">
        <v>1145</v>
      </c>
      <c r="E1505" s="27" t="s">
        <v>1842</v>
      </c>
      <c r="F1505" s="27" t="s">
        <v>1242</v>
      </c>
      <c r="G1505" s="27" t="s">
        <v>31</v>
      </c>
      <c r="H1505" s="27" t="s">
        <v>21</v>
      </c>
      <c r="I1505" s="29">
        <v>1</v>
      </c>
      <c r="J1505" s="28">
        <v>1120000</v>
      </c>
      <c r="K1505" s="28">
        <f t="shared" si="1339"/>
        <v>1120000</v>
      </c>
      <c r="L1505" s="28">
        <f t="shared" si="1340"/>
        <v>1120000</v>
      </c>
      <c r="M1505" s="26"/>
      <c r="N1505" s="26"/>
      <c r="O1505" s="26" t="s">
        <v>40</v>
      </c>
      <c r="P1505" s="25" t="s">
        <v>1243</v>
      </c>
      <c r="Q1505" s="29">
        <v>0</v>
      </c>
    </row>
    <row r="1506" spans="1:17" ht="51.75">
      <c r="A1506" s="25" t="s">
        <v>1545</v>
      </c>
      <c r="B1506" s="26" t="s">
        <v>5</v>
      </c>
      <c r="C1506" s="27" t="s">
        <v>1758</v>
      </c>
      <c r="D1506" s="27" t="s">
        <v>1145</v>
      </c>
      <c r="E1506" s="27" t="s">
        <v>1843</v>
      </c>
      <c r="F1506" s="27" t="s">
        <v>1244</v>
      </c>
      <c r="G1506" s="27" t="s">
        <v>31</v>
      </c>
      <c r="H1506" s="27" t="s">
        <v>21</v>
      </c>
      <c r="I1506" s="29">
        <v>1</v>
      </c>
      <c r="J1506" s="28">
        <v>1646401.78</v>
      </c>
      <c r="K1506" s="28">
        <f t="shared" si="1339"/>
        <v>1646401.78</v>
      </c>
      <c r="L1506" s="28">
        <f t="shared" si="1340"/>
        <v>1646401.78</v>
      </c>
      <c r="M1506" s="26"/>
      <c r="N1506" s="26"/>
      <c r="O1506" s="26" t="s">
        <v>40</v>
      </c>
      <c r="P1506" s="25" t="s">
        <v>1245</v>
      </c>
      <c r="Q1506" s="29">
        <v>0</v>
      </c>
    </row>
    <row r="1507" spans="1:17" ht="51.75">
      <c r="A1507" s="25" t="s">
        <v>1545</v>
      </c>
      <c r="B1507" s="26" t="s">
        <v>5</v>
      </c>
      <c r="C1507" s="27" t="s">
        <v>1758</v>
      </c>
      <c r="D1507" s="27" t="s">
        <v>1145</v>
      </c>
      <c r="E1507" s="27" t="s">
        <v>1844</v>
      </c>
      <c r="F1507" s="27" t="s">
        <v>1246</v>
      </c>
      <c r="G1507" s="27" t="s">
        <v>31</v>
      </c>
      <c r="H1507" s="27" t="s">
        <v>21</v>
      </c>
      <c r="I1507" s="29">
        <v>1</v>
      </c>
      <c r="J1507" s="28">
        <v>1064000</v>
      </c>
      <c r="K1507" s="28">
        <f t="shared" si="1339"/>
        <v>1064000</v>
      </c>
      <c r="L1507" s="28">
        <f t="shared" si="1340"/>
        <v>1064000</v>
      </c>
      <c r="M1507" s="26"/>
      <c r="N1507" s="26"/>
      <c r="O1507" s="26" t="s">
        <v>40</v>
      </c>
      <c r="P1507" s="25" t="s">
        <v>1247</v>
      </c>
      <c r="Q1507" s="29">
        <v>0</v>
      </c>
    </row>
    <row r="1508" spans="1:17" ht="64.5">
      <c r="A1508" s="25" t="s">
        <v>1545</v>
      </c>
      <c r="B1508" s="26" t="s">
        <v>5</v>
      </c>
      <c r="C1508" s="27" t="s">
        <v>1758</v>
      </c>
      <c r="D1508" s="27" t="s">
        <v>1145</v>
      </c>
      <c r="E1508" s="27" t="s">
        <v>1845</v>
      </c>
      <c r="F1508" s="27" t="s">
        <v>1248</v>
      </c>
      <c r="G1508" s="27" t="s">
        <v>31</v>
      </c>
      <c r="H1508" s="27" t="s">
        <v>21</v>
      </c>
      <c r="I1508" s="29">
        <v>1</v>
      </c>
      <c r="J1508" s="28">
        <v>4872000</v>
      </c>
      <c r="K1508" s="28">
        <f t="shared" si="1339"/>
        <v>4872000</v>
      </c>
      <c r="L1508" s="28">
        <f t="shared" si="1340"/>
        <v>4872000</v>
      </c>
      <c r="M1508" s="26"/>
      <c r="N1508" s="26"/>
      <c r="O1508" s="26" t="s">
        <v>40</v>
      </c>
      <c r="P1508" s="25" t="s">
        <v>76</v>
      </c>
      <c r="Q1508" s="29">
        <v>0</v>
      </c>
    </row>
    <row r="1509" spans="1:17" ht="39">
      <c r="A1509" s="25" t="s">
        <v>1545</v>
      </c>
      <c r="B1509" s="26" t="s">
        <v>5</v>
      </c>
      <c r="C1509" s="27" t="s">
        <v>1758</v>
      </c>
      <c r="D1509" s="27" t="s">
        <v>1145</v>
      </c>
      <c r="E1509" s="27" t="s">
        <v>1846</v>
      </c>
      <c r="F1509" s="27" t="s">
        <v>1249</v>
      </c>
      <c r="G1509" s="27" t="s">
        <v>31</v>
      </c>
      <c r="H1509" s="27" t="s">
        <v>21</v>
      </c>
      <c r="I1509" s="29">
        <v>1</v>
      </c>
      <c r="J1509" s="28">
        <v>1332803.57</v>
      </c>
      <c r="K1509" s="28">
        <f t="shared" si="1339"/>
        <v>1332803.57</v>
      </c>
      <c r="L1509" s="28">
        <f t="shared" si="1340"/>
        <v>1332803.57</v>
      </c>
      <c r="M1509" s="26"/>
      <c r="N1509" s="26"/>
      <c r="O1509" s="26" t="s">
        <v>40</v>
      </c>
      <c r="P1509" s="25" t="s">
        <v>1250</v>
      </c>
      <c r="Q1509" s="29">
        <v>0</v>
      </c>
    </row>
    <row r="1510" spans="1:17" ht="39">
      <c r="A1510" s="25" t="s">
        <v>1545</v>
      </c>
      <c r="B1510" s="26" t="s">
        <v>5</v>
      </c>
      <c r="C1510" s="27" t="s">
        <v>1758</v>
      </c>
      <c r="D1510" s="27" t="s">
        <v>1145</v>
      </c>
      <c r="E1510" s="27" t="s">
        <v>1847</v>
      </c>
      <c r="F1510" s="27" t="s">
        <v>1251</v>
      </c>
      <c r="G1510" s="27" t="s">
        <v>31</v>
      </c>
      <c r="H1510" s="27" t="s">
        <v>21</v>
      </c>
      <c r="I1510" s="29">
        <v>1</v>
      </c>
      <c r="J1510" s="28">
        <v>2240000</v>
      </c>
      <c r="K1510" s="28">
        <f t="shared" si="1339"/>
        <v>2240000</v>
      </c>
      <c r="L1510" s="28">
        <f t="shared" si="1340"/>
        <v>2240000</v>
      </c>
      <c r="M1510" s="26"/>
      <c r="N1510" s="26"/>
      <c r="O1510" s="26" t="s">
        <v>40</v>
      </c>
      <c r="P1510" s="25" t="s">
        <v>1252</v>
      </c>
      <c r="Q1510" s="29">
        <v>0</v>
      </c>
    </row>
    <row r="1511" spans="1:17" ht="39">
      <c r="A1511" s="25" t="s">
        <v>1545</v>
      </c>
      <c r="B1511" s="26" t="s">
        <v>5</v>
      </c>
      <c r="C1511" s="27" t="s">
        <v>1758</v>
      </c>
      <c r="D1511" s="27" t="s">
        <v>1145</v>
      </c>
      <c r="E1511" s="27" t="s">
        <v>1848</v>
      </c>
      <c r="F1511" s="27" t="s">
        <v>1253</v>
      </c>
      <c r="G1511" s="27" t="s">
        <v>31</v>
      </c>
      <c r="H1511" s="27" t="s">
        <v>21</v>
      </c>
      <c r="I1511" s="29">
        <v>1</v>
      </c>
      <c r="J1511" s="28">
        <v>1568000</v>
      </c>
      <c r="K1511" s="28">
        <f t="shared" si="1339"/>
        <v>1568000</v>
      </c>
      <c r="L1511" s="28">
        <f t="shared" si="1340"/>
        <v>1568000</v>
      </c>
      <c r="M1511" s="26"/>
      <c r="N1511" s="26"/>
      <c r="O1511" s="26" t="s">
        <v>40</v>
      </c>
      <c r="P1511" s="25" t="s">
        <v>1254</v>
      </c>
      <c r="Q1511" s="29">
        <v>0</v>
      </c>
    </row>
    <row r="1512" spans="1:17" ht="51.75">
      <c r="A1512" s="25" t="s">
        <v>1545</v>
      </c>
      <c r="B1512" s="26" t="s">
        <v>5</v>
      </c>
      <c r="C1512" s="27" t="s">
        <v>1758</v>
      </c>
      <c r="D1512" s="27" t="s">
        <v>1145</v>
      </c>
      <c r="E1512" s="27" t="s">
        <v>1849</v>
      </c>
      <c r="F1512" s="27" t="s">
        <v>1255</v>
      </c>
      <c r="G1512" s="27" t="s">
        <v>31</v>
      </c>
      <c r="H1512" s="27" t="s">
        <v>21</v>
      </c>
      <c r="I1512" s="29">
        <v>1</v>
      </c>
      <c r="J1512" s="28">
        <v>952000</v>
      </c>
      <c r="K1512" s="28">
        <f t="shared" si="1339"/>
        <v>952000</v>
      </c>
      <c r="L1512" s="28">
        <f t="shared" si="1340"/>
        <v>952000</v>
      </c>
      <c r="M1512" s="26"/>
      <c r="N1512" s="26"/>
      <c r="O1512" s="26" t="s">
        <v>40</v>
      </c>
      <c r="P1512" s="25" t="s">
        <v>1256</v>
      </c>
      <c r="Q1512" s="29">
        <v>0</v>
      </c>
    </row>
    <row r="1513" spans="1:17" ht="51.75">
      <c r="A1513" s="25" t="s">
        <v>1545</v>
      </c>
      <c r="B1513" s="26" t="s">
        <v>5</v>
      </c>
      <c r="C1513" s="27" t="s">
        <v>1758</v>
      </c>
      <c r="D1513" s="27" t="s">
        <v>1145</v>
      </c>
      <c r="E1513" s="27" t="s">
        <v>1850</v>
      </c>
      <c r="F1513" s="27" t="s">
        <v>1257</v>
      </c>
      <c r="G1513" s="27" t="s">
        <v>31</v>
      </c>
      <c r="H1513" s="27" t="s">
        <v>21</v>
      </c>
      <c r="I1513" s="29">
        <v>1</v>
      </c>
      <c r="J1513" s="28">
        <v>840000</v>
      </c>
      <c r="K1513" s="28">
        <f t="shared" si="1339"/>
        <v>840000</v>
      </c>
      <c r="L1513" s="28">
        <f t="shared" si="1340"/>
        <v>840000</v>
      </c>
      <c r="M1513" s="26"/>
      <c r="N1513" s="26"/>
      <c r="O1513" s="26" t="s">
        <v>40</v>
      </c>
      <c r="P1513" s="25" t="s">
        <v>1258</v>
      </c>
      <c r="Q1513" s="29">
        <v>0</v>
      </c>
    </row>
    <row r="1514" spans="1:17" ht="39">
      <c r="A1514" s="25" t="s">
        <v>1545</v>
      </c>
      <c r="B1514" s="26" t="s">
        <v>5</v>
      </c>
      <c r="C1514" s="27" t="s">
        <v>1758</v>
      </c>
      <c r="D1514" s="27" t="s">
        <v>1145</v>
      </c>
      <c r="E1514" s="27" t="s">
        <v>1851</v>
      </c>
      <c r="F1514" s="27" t="s">
        <v>1259</v>
      </c>
      <c r="G1514" s="27" t="s">
        <v>31</v>
      </c>
      <c r="H1514" s="27" t="s">
        <v>21</v>
      </c>
      <c r="I1514" s="29">
        <v>1</v>
      </c>
      <c r="J1514" s="28">
        <v>1120000</v>
      </c>
      <c r="K1514" s="28">
        <f t="shared" si="1339"/>
        <v>1120000</v>
      </c>
      <c r="L1514" s="28">
        <f t="shared" si="1340"/>
        <v>1120000</v>
      </c>
      <c r="M1514" s="26"/>
      <c r="N1514" s="26"/>
      <c r="O1514" s="26" t="s">
        <v>40</v>
      </c>
      <c r="P1514" s="25" t="s">
        <v>1260</v>
      </c>
      <c r="Q1514" s="29">
        <v>0</v>
      </c>
    </row>
    <row r="1515" spans="1:17" ht="51.75">
      <c r="A1515" s="25" t="s">
        <v>1545</v>
      </c>
      <c r="B1515" s="26" t="s">
        <v>5</v>
      </c>
      <c r="C1515" s="27" t="s">
        <v>1758</v>
      </c>
      <c r="D1515" s="27" t="s">
        <v>1145</v>
      </c>
      <c r="E1515" s="27" t="s">
        <v>2588</v>
      </c>
      <c r="F1515" s="27" t="s">
        <v>2589</v>
      </c>
      <c r="G1515" s="27" t="s">
        <v>31</v>
      </c>
      <c r="H1515" s="27" t="s">
        <v>21</v>
      </c>
      <c r="I1515" s="29">
        <v>1</v>
      </c>
      <c r="J1515" s="28">
        <v>672000</v>
      </c>
      <c r="K1515" s="28">
        <f t="shared" si="1339"/>
        <v>672000</v>
      </c>
      <c r="L1515" s="28">
        <f t="shared" si="1340"/>
        <v>672000</v>
      </c>
      <c r="M1515" s="26"/>
      <c r="N1515" s="26"/>
      <c r="O1515" s="26" t="s">
        <v>40</v>
      </c>
      <c r="P1515" s="25" t="s">
        <v>1261</v>
      </c>
      <c r="Q1515" s="29">
        <v>0</v>
      </c>
    </row>
    <row r="1516" spans="1:17" ht="39">
      <c r="A1516" s="25" t="s">
        <v>1545</v>
      </c>
      <c r="B1516" s="26" t="s">
        <v>5</v>
      </c>
      <c r="C1516" s="27" t="s">
        <v>1758</v>
      </c>
      <c r="D1516" s="27" t="s">
        <v>1145</v>
      </c>
      <c r="E1516" s="27" t="s">
        <v>2590</v>
      </c>
      <c r="F1516" s="27" t="s">
        <v>2591</v>
      </c>
      <c r="G1516" s="27" t="s">
        <v>31</v>
      </c>
      <c r="H1516" s="27" t="s">
        <v>21</v>
      </c>
      <c r="I1516" s="29">
        <v>1</v>
      </c>
      <c r="J1516" s="28">
        <v>700000</v>
      </c>
      <c r="K1516" s="28">
        <f t="shared" si="1339"/>
        <v>700000</v>
      </c>
      <c r="L1516" s="28">
        <f t="shared" si="1340"/>
        <v>700000</v>
      </c>
      <c r="M1516" s="26"/>
      <c r="N1516" s="26"/>
      <c r="O1516" s="26" t="s">
        <v>40</v>
      </c>
      <c r="P1516" s="25" t="s">
        <v>1262</v>
      </c>
      <c r="Q1516" s="29">
        <v>0</v>
      </c>
    </row>
    <row r="1517" spans="1:17" ht="51.75">
      <c r="A1517" s="25" t="s">
        <v>1545</v>
      </c>
      <c r="B1517" s="26" t="s">
        <v>5</v>
      </c>
      <c r="C1517" s="27" t="s">
        <v>1758</v>
      </c>
      <c r="D1517" s="27" t="s">
        <v>1145</v>
      </c>
      <c r="E1517" s="27" t="s">
        <v>1852</v>
      </c>
      <c r="F1517" s="27" t="s">
        <v>1263</v>
      </c>
      <c r="G1517" s="27" t="s">
        <v>31</v>
      </c>
      <c r="H1517" s="27" t="s">
        <v>21</v>
      </c>
      <c r="I1517" s="29">
        <v>1</v>
      </c>
      <c r="J1517" s="28">
        <v>952000</v>
      </c>
      <c r="K1517" s="28">
        <f t="shared" si="1339"/>
        <v>952000</v>
      </c>
      <c r="L1517" s="28">
        <f t="shared" si="1340"/>
        <v>952000</v>
      </c>
      <c r="M1517" s="26"/>
      <c r="N1517" s="26"/>
      <c r="O1517" s="26" t="s">
        <v>40</v>
      </c>
      <c r="P1517" s="25" t="s">
        <v>1264</v>
      </c>
      <c r="Q1517" s="29">
        <v>0</v>
      </c>
    </row>
    <row r="1518" spans="1:17" ht="39">
      <c r="A1518" s="25" t="s">
        <v>1545</v>
      </c>
      <c r="B1518" s="26" t="s">
        <v>5</v>
      </c>
      <c r="C1518" s="27" t="s">
        <v>1758</v>
      </c>
      <c r="D1518" s="27" t="s">
        <v>1145</v>
      </c>
      <c r="E1518" s="27" t="s">
        <v>1853</v>
      </c>
      <c r="F1518" s="27" t="s">
        <v>1265</v>
      </c>
      <c r="G1518" s="27" t="s">
        <v>31</v>
      </c>
      <c r="H1518" s="27" t="s">
        <v>21</v>
      </c>
      <c r="I1518" s="29">
        <v>1</v>
      </c>
      <c r="J1518" s="28">
        <v>1332803.57</v>
      </c>
      <c r="K1518" s="28">
        <f t="shared" si="1339"/>
        <v>1332803.57</v>
      </c>
      <c r="L1518" s="28">
        <f t="shared" si="1340"/>
        <v>1332803.57</v>
      </c>
      <c r="M1518" s="26"/>
      <c r="N1518" s="26"/>
      <c r="O1518" s="26" t="s">
        <v>40</v>
      </c>
      <c r="P1518" s="25" t="s">
        <v>1266</v>
      </c>
      <c r="Q1518" s="29">
        <v>0</v>
      </c>
    </row>
    <row r="1519" spans="1:17" ht="39">
      <c r="A1519" s="25" t="s">
        <v>1545</v>
      </c>
      <c r="B1519" s="26" t="s">
        <v>5</v>
      </c>
      <c r="C1519" s="27" t="s">
        <v>1758</v>
      </c>
      <c r="D1519" s="27" t="s">
        <v>1145</v>
      </c>
      <c r="E1519" s="27" t="s">
        <v>2592</v>
      </c>
      <c r="F1519" s="27" t="s">
        <v>2593</v>
      </c>
      <c r="G1519" s="27" t="s">
        <v>31</v>
      </c>
      <c r="H1519" s="27" t="s">
        <v>21</v>
      </c>
      <c r="I1519" s="29">
        <v>1</v>
      </c>
      <c r="J1519" s="28">
        <v>940803.57</v>
      </c>
      <c r="K1519" s="28">
        <f t="shared" si="1339"/>
        <v>940803.57</v>
      </c>
      <c r="L1519" s="28">
        <f t="shared" si="1340"/>
        <v>940803.57</v>
      </c>
      <c r="M1519" s="26"/>
      <c r="N1519" s="26"/>
      <c r="O1519" s="26" t="s">
        <v>40</v>
      </c>
      <c r="P1519" s="25" t="s">
        <v>1267</v>
      </c>
      <c r="Q1519" s="29">
        <v>0</v>
      </c>
    </row>
    <row r="1520" spans="1:17" ht="51.75">
      <c r="A1520" s="25" t="s">
        <v>1545</v>
      </c>
      <c r="B1520" s="26" t="s">
        <v>5</v>
      </c>
      <c r="C1520" s="27" t="s">
        <v>1758</v>
      </c>
      <c r="D1520" s="27" t="s">
        <v>1145</v>
      </c>
      <c r="E1520" s="27" t="s">
        <v>1854</v>
      </c>
      <c r="F1520" s="27" t="s">
        <v>1268</v>
      </c>
      <c r="G1520" s="27" t="s">
        <v>31</v>
      </c>
      <c r="H1520" s="27" t="s">
        <v>21</v>
      </c>
      <c r="I1520" s="29">
        <v>1</v>
      </c>
      <c r="J1520" s="28">
        <v>5357142.8499999996</v>
      </c>
      <c r="K1520" s="28">
        <f t="shared" ref="K1520" si="1341">I1520*J1520</f>
        <v>5357142.8499999996</v>
      </c>
      <c r="L1520" s="28">
        <f t="shared" ref="L1520" si="1342">K1520</f>
        <v>5357142.8499999996</v>
      </c>
      <c r="M1520" s="72"/>
      <c r="N1520" s="72"/>
      <c r="O1520" s="26" t="s">
        <v>40</v>
      </c>
      <c r="P1520" s="25" t="s">
        <v>77</v>
      </c>
      <c r="Q1520" s="29">
        <v>0</v>
      </c>
    </row>
    <row r="1521" spans="1:17" ht="39">
      <c r="A1521" s="25" t="s">
        <v>1545</v>
      </c>
      <c r="B1521" s="26" t="s">
        <v>5</v>
      </c>
      <c r="C1521" s="27" t="s">
        <v>1758</v>
      </c>
      <c r="D1521" s="27" t="s">
        <v>1145</v>
      </c>
      <c r="E1521" s="27" t="s">
        <v>1269</v>
      </c>
      <c r="F1521" s="27" t="s">
        <v>1270</v>
      </c>
      <c r="G1521" s="27" t="s">
        <v>31</v>
      </c>
      <c r="H1521" s="27" t="s">
        <v>21</v>
      </c>
      <c r="I1521" s="29">
        <v>1</v>
      </c>
      <c r="J1521" s="28">
        <v>16000000</v>
      </c>
      <c r="K1521" s="28">
        <f t="shared" ref="K1521" si="1343">I1521*J1521</f>
        <v>16000000</v>
      </c>
      <c r="L1521" s="28">
        <f t="shared" ref="L1521" si="1344">K1521</f>
        <v>16000000</v>
      </c>
      <c r="M1521" s="72"/>
      <c r="N1521" s="72"/>
      <c r="O1521" s="26" t="s">
        <v>40</v>
      </c>
      <c r="P1521" s="25" t="s">
        <v>77</v>
      </c>
      <c r="Q1521" s="29">
        <v>0</v>
      </c>
    </row>
    <row r="1522" spans="1:17" ht="56.25" customHeight="1">
      <c r="A1522" s="25" t="s">
        <v>1545</v>
      </c>
      <c r="B1522" s="26" t="s">
        <v>5</v>
      </c>
      <c r="C1522" s="27" t="s">
        <v>1758</v>
      </c>
      <c r="D1522" s="27" t="s">
        <v>1145</v>
      </c>
      <c r="E1522" s="27" t="s">
        <v>3684</v>
      </c>
      <c r="F1522" s="27" t="s">
        <v>3685</v>
      </c>
      <c r="G1522" s="27" t="s">
        <v>31</v>
      </c>
      <c r="H1522" s="27" t="s">
        <v>21</v>
      </c>
      <c r="I1522" s="29">
        <v>1</v>
      </c>
      <c r="J1522" s="28">
        <v>6750000</v>
      </c>
      <c r="K1522" s="28">
        <f t="shared" ref="K1522" si="1345">I1522*J1522</f>
        <v>6750000</v>
      </c>
      <c r="L1522" s="28">
        <f t="shared" ref="L1522" si="1346">K1522</f>
        <v>6750000</v>
      </c>
      <c r="M1522" s="45"/>
      <c r="N1522" s="45"/>
      <c r="O1522" s="26" t="s">
        <v>47</v>
      </c>
      <c r="P1522" s="25" t="s">
        <v>77</v>
      </c>
      <c r="Q1522" s="29">
        <v>0</v>
      </c>
    </row>
    <row r="1523" spans="1:17" ht="39">
      <c r="A1523" s="25" t="s">
        <v>1545</v>
      </c>
      <c r="B1523" s="26" t="s">
        <v>5</v>
      </c>
      <c r="C1523" s="27" t="s">
        <v>1758</v>
      </c>
      <c r="D1523" s="27" t="s">
        <v>1145</v>
      </c>
      <c r="E1523" s="27" t="s">
        <v>1855</v>
      </c>
      <c r="F1523" s="27" t="s">
        <v>1271</v>
      </c>
      <c r="G1523" s="27" t="s">
        <v>31</v>
      </c>
      <c r="H1523" s="27" t="s">
        <v>21</v>
      </c>
      <c r="I1523" s="29">
        <v>1</v>
      </c>
      <c r="J1523" s="28">
        <v>2923205.35</v>
      </c>
      <c r="K1523" s="28">
        <f t="shared" si="1339"/>
        <v>2923205.35</v>
      </c>
      <c r="L1523" s="28">
        <f t="shared" si="1340"/>
        <v>2923205.35</v>
      </c>
      <c r="M1523" s="26"/>
      <c r="N1523" s="26"/>
      <c r="O1523" s="26" t="s">
        <v>40</v>
      </c>
      <c r="P1523" s="25" t="s">
        <v>844</v>
      </c>
      <c r="Q1523" s="29">
        <v>0</v>
      </c>
    </row>
    <row r="1524" spans="1:17" ht="39">
      <c r="A1524" s="25" t="s">
        <v>1545</v>
      </c>
      <c r="B1524" s="26" t="s">
        <v>5</v>
      </c>
      <c r="C1524" s="27" t="s">
        <v>1758</v>
      </c>
      <c r="D1524" s="27" t="s">
        <v>1145</v>
      </c>
      <c r="E1524" s="27" t="s">
        <v>1856</v>
      </c>
      <c r="F1524" s="27" t="s">
        <v>1272</v>
      </c>
      <c r="G1524" s="27" t="s">
        <v>31</v>
      </c>
      <c r="H1524" s="27" t="s">
        <v>21</v>
      </c>
      <c r="I1524" s="29">
        <v>1</v>
      </c>
      <c r="J1524" s="28">
        <v>1475607.14</v>
      </c>
      <c r="K1524" s="28">
        <f t="shared" si="1339"/>
        <v>1475607.14</v>
      </c>
      <c r="L1524" s="28">
        <f t="shared" si="1340"/>
        <v>1475607.14</v>
      </c>
      <c r="M1524" s="26"/>
      <c r="N1524" s="26"/>
      <c r="O1524" s="26" t="s">
        <v>40</v>
      </c>
      <c r="P1524" s="25" t="s">
        <v>845</v>
      </c>
      <c r="Q1524" s="29">
        <v>0</v>
      </c>
    </row>
    <row r="1525" spans="1:17" ht="39">
      <c r="A1525" s="25" t="s">
        <v>1545</v>
      </c>
      <c r="B1525" s="26" t="s">
        <v>5</v>
      </c>
      <c r="C1525" s="27" t="s">
        <v>1758</v>
      </c>
      <c r="D1525" s="27" t="s">
        <v>1145</v>
      </c>
      <c r="E1525" s="27" t="s">
        <v>1857</v>
      </c>
      <c r="F1525" s="27" t="s">
        <v>1273</v>
      </c>
      <c r="G1525" s="27" t="s">
        <v>31</v>
      </c>
      <c r="H1525" s="27" t="s">
        <v>21</v>
      </c>
      <c r="I1525" s="29">
        <v>1</v>
      </c>
      <c r="J1525" s="28">
        <v>1748321.42</v>
      </c>
      <c r="K1525" s="28">
        <f t="shared" si="1339"/>
        <v>1748321.42</v>
      </c>
      <c r="L1525" s="28">
        <f t="shared" si="1340"/>
        <v>1748321.42</v>
      </c>
      <c r="M1525" s="26"/>
      <c r="N1525" s="26"/>
      <c r="O1525" s="26" t="s">
        <v>40</v>
      </c>
      <c r="P1525" s="25" t="s">
        <v>814</v>
      </c>
      <c r="Q1525" s="29">
        <v>0</v>
      </c>
    </row>
    <row r="1526" spans="1:17" ht="51.75">
      <c r="A1526" s="25" t="s">
        <v>1545</v>
      </c>
      <c r="B1526" s="26" t="s">
        <v>5</v>
      </c>
      <c r="C1526" s="27" t="s">
        <v>1758</v>
      </c>
      <c r="D1526" s="27" t="s">
        <v>1145</v>
      </c>
      <c r="E1526" s="27" t="s">
        <v>1858</v>
      </c>
      <c r="F1526" s="27" t="s">
        <v>1274</v>
      </c>
      <c r="G1526" s="27" t="s">
        <v>31</v>
      </c>
      <c r="H1526" s="27" t="s">
        <v>21</v>
      </c>
      <c r="I1526" s="29">
        <v>1</v>
      </c>
      <c r="J1526" s="28">
        <v>16964285.710000001</v>
      </c>
      <c r="K1526" s="28">
        <f t="shared" ref="K1526" si="1347">I1526*J1526</f>
        <v>16964285.710000001</v>
      </c>
      <c r="L1526" s="28">
        <f t="shared" ref="L1526" si="1348">K1526</f>
        <v>16964285.710000001</v>
      </c>
      <c r="M1526" s="72"/>
      <c r="N1526" s="72"/>
      <c r="O1526" s="26" t="s">
        <v>40</v>
      </c>
      <c r="P1526" s="25" t="s">
        <v>78</v>
      </c>
      <c r="Q1526" s="29">
        <v>0</v>
      </c>
    </row>
    <row r="1527" spans="1:17" ht="51.75">
      <c r="A1527" s="25" t="s">
        <v>1545</v>
      </c>
      <c r="B1527" s="26" t="s">
        <v>5</v>
      </c>
      <c r="C1527" s="27" t="s">
        <v>1758</v>
      </c>
      <c r="D1527" s="27" t="s">
        <v>1145</v>
      </c>
      <c r="E1527" s="27" t="s">
        <v>1859</v>
      </c>
      <c r="F1527" s="27" t="s">
        <v>1275</v>
      </c>
      <c r="G1527" s="27" t="s">
        <v>31</v>
      </c>
      <c r="H1527" s="27" t="s">
        <v>21</v>
      </c>
      <c r="I1527" s="29">
        <v>1</v>
      </c>
      <c r="J1527" s="28">
        <v>2795910.71</v>
      </c>
      <c r="K1527" s="28">
        <f t="shared" si="1339"/>
        <v>2795910.71</v>
      </c>
      <c r="L1527" s="28">
        <f t="shared" si="1340"/>
        <v>2795910.71</v>
      </c>
      <c r="M1527" s="26"/>
      <c r="N1527" s="26"/>
      <c r="O1527" s="26" t="s">
        <v>40</v>
      </c>
      <c r="P1527" s="25" t="s">
        <v>773</v>
      </c>
      <c r="Q1527" s="29">
        <v>0</v>
      </c>
    </row>
    <row r="1528" spans="1:17" ht="51.75">
      <c r="A1528" s="25" t="s">
        <v>1545</v>
      </c>
      <c r="B1528" s="26" t="s">
        <v>5</v>
      </c>
      <c r="C1528" s="27" t="s">
        <v>1758</v>
      </c>
      <c r="D1528" s="27" t="s">
        <v>1145</v>
      </c>
      <c r="E1528" s="27" t="s">
        <v>1860</v>
      </c>
      <c r="F1528" s="27" t="s">
        <v>2594</v>
      </c>
      <c r="G1528" s="27" t="s">
        <v>31</v>
      </c>
      <c r="H1528" s="27" t="s">
        <v>21</v>
      </c>
      <c r="I1528" s="29">
        <v>1</v>
      </c>
      <c r="J1528" s="28">
        <v>668750</v>
      </c>
      <c r="K1528" s="28">
        <f t="shared" si="1339"/>
        <v>668750</v>
      </c>
      <c r="L1528" s="28">
        <f t="shared" si="1340"/>
        <v>668750</v>
      </c>
      <c r="M1528" s="26"/>
      <c r="N1528" s="26"/>
      <c r="O1528" s="26" t="s">
        <v>40</v>
      </c>
      <c r="P1528" s="25" t="s">
        <v>846</v>
      </c>
      <c r="Q1528" s="29">
        <v>0</v>
      </c>
    </row>
    <row r="1529" spans="1:17" ht="51.75">
      <c r="A1529" s="25" t="s">
        <v>1545</v>
      </c>
      <c r="B1529" s="26" t="s">
        <v>5</v>
      </c>
      <c r="C1529" s="27" t="s">
        <v>1758</v>
      </c>
      <c r="D1529" s="27" t="s">
        <v>1145</v>
      </c>
      <c r="E1529" s="27" t="s">
        <v>1861</v>
      </c>
      <c r="F1529" s="27" t="s">
        <v>1276</v>
      </c>
      <c r="G1529" s="27" t="s">
        <v>31</v>
      </c>
      <c r="H1529" s="27" t="s">
        <v>21</v>
      </c>
      <c r="I1529" s="29">
        <v>1</v>
      </c>
      <c r="J1529" s="28">
        <v>1063312.5</v>
      </c>
      <c r="K1529" s="28">
        <f t="shared" si="1339"/>
        <v>1063312.5</v>
      </c>
      <c r="L1529" s="28">
        <f t="shared" si="1340"/>
        <v>1063312.5</v>
      </c>
      <c r="M1529" s="26"/>
      <c r="N1529" s="26"/>
      <c r="O1529" s="26" t="s">
        <v>40</v>
      </c>
      <c r="P1529" s="25" t="s">
        <v>847</v>
      </c>
      <c r="Q1529" s="29">
        <v>0</v>
      </c>
    </row>
    <row r="1530" spans="1:17" ht="51.75">
      <c r="A1530" s="25" t="s">
        <v>1545</v>
      </c>
      <c r="B1530" s="26" t="s">
        <v>5</v>
      </c>
      <c r="C1530" s="27" t="s">
        <v>1758</v>
      </c>
      <c r="D1530" s="27" t="s">
        <v>1145</v>
      </c>
      <c r="E1530" s="27" t="s">
        <v>1862</v>
      </c>
      <c r="F1530" s="27" t="s">
        <v>1277</v>
      </c>
      <c r="G1530" s="27" t="s">
        <v>31</v>
      </c>
      <c r="H1530" s="27" t="s">
        <v>21</v>
      </c>
      <c r="I1530" s="29">
        <v>1</v>
      </c>
      <c r="J1530" s="28">
        <v>1078562.5</v>
      </c>
      <c r="K1530" s="28">
        <f t="shared" si="1339"/>
        <v>1078562.5</v>
      </c>
      <c r="L1530" s="28">
        <f t="shared" si="1340"/>
        <v>1078562.5</v>
      </c>
      <c r="M1530" s="26"/>
      <c r="N1530" s="26"/>
      <c r="O1530" s="26" t="s">
        <v>40</v>
      </c>
      <c r="P1530" s="25" t="s">
        <v>848</v>
      </c>
      <c r="Q1530" s="29">
        <v>0</v>
      </c>
    </row>
    <row r="1531" spans="1:17" ht="51.75">
      <c r="A1531" s="25" t="s">
        <v>1545</v>
      </c>
      <c r="B1531" s="26" t="s">
        <v>5</v>
      </c>
      <c r="C1531" s="27" t="s">
        <v>1758</v>
      </c>
      <c r="D1531" s="27" t="s">
        <v>1145</v>
      </c>
      <c r="E1531" s="27" t="s">
        <v>1863</v>
      </c>
      <c r="F1531" s="27" t="s">
        <v>1278</v>
      </c>
      <c r="G1531" s="27" t="s">
        <v>31</v>
      </c>
      <c r="H1531" s="27" t="s">
        <v>21</v>
      </c>
      <c r="I1531" s="29">
        <v>1</v>
      </c>
      <c r="J1531" s="28">
        <v>1053392.8500000001</v>
      </c>
      <c r="K1531" s="28">
        <f t="shared" si="1339"/>
        <v>1053392.8500000001</v>
      </c>
      <c r="L1531" s="28">
        <f t="shared" si="1340"/>
        <v>1053392.8500000001</v>
      </c>
      <c r="M1531" s="26"/>
      <c r="N1531" s="26"/>
      <c r="O1531" s="26" t="s">
        <v>40</v>
      </c>
      <c r="P1531" s="25" t="s">
        <v>849</v>
      </c>
      <c r="Q1531" s="29">
        <v>0</v>
      </c>
    </row>
    <row r="1532" spans="1:17" ht="51.75">
      <c r="A1532" s="25" t="s">
        <v>1545</v>
      </c>
      <c r="B1532" s="26" t="s">
        <v>5</v>
      </c>
      <c r="C1532" s="27" t="s">
        <v>1758</v>
      </c>
      <c r="D1532" s="27" t="s">
        <v>1145</v>
      </c>
      <c r="E1532" s="27" t="s">
        <v>1864</v>
      </c>
      <c r="F1532" s="27" t="s">
        <v>1279</v>
      </c>
      <c r="G1532" s="27" t="s">
        <v>31</v>
      </c>
      <c r="H1532" s="27" t="s">
        <v>21</v>
      </c>
      <c r="I1532" s="29">
        <v>1</v>
      </c>
      <c r="J1532" s="28">
        <v>911383.92</v>
      </c>
      <c r="K1532" s="28">
        <f t="shared" si="1339"/>
        <v>911383.92</v>
      </c>
      <c r="L1532" s="28">
        <f t="shared" si="1340"/>
        <v>911383.92</v>
      </c>
      <c r="M1532" s="26"/>
      <c r="N1532" s="26"/>
      <c r="O1532" s="26" t="s">
        <v>40</v>
      </c>
      <c r="P1532" s="25" t="s">
        <v>850</v>
      </c>
      <c r="Q1532" s="29">
        <v>0</v>
      </c>
    </row>
    <row r="1533" spans="1:17" ht="51.75">
      <c r="A1533" s="25" t="s">
        <v>1545</v>
      </c>
      <c r="B1533" s="26" t="s">
        <v>5</v>
      </c>
      <c r="C1533" s="27" t="s">
        <v>1758</v>
      </c>
      <c r="D1533" s="27" t="s">
        <v>1145</v>
      </c>
      <c r="E1533" s="27" t="s">
        <v>1865</v>
      </c>
      <c r="F1533" s="27" t="s">
        <v>1280</v>
      </c>
      <c r="G1533" s="27" t="s">
        <v>31</v>
      </c>
      <c r="H1533" s="27" t="s">
        <v>21</v>
      </c>
      <c r="I1533" s="29">
        <v>1</v>
      </c>
      <c r="J1533" s="28">
        <v>1109044.6399999999</v>
      </c>
      <c r="K1533" s="28">
        <f t="shared" si="1339"/>
        <v>1109044.6399999999</v>
      </c>
      <c r="L1533" s="28">
        <f t="shared" si="1340"/>
        <v>1109044.6399999999</v>
      </c>
      <c r="M1533" s="26"/>
      <c r="N1533" s="26"/>
      <c r="O1533" s="26" t="s">
        <v>40</v>
      </c>
      <c r="P1533" s="25" t="s">
        <v>851</v>
      </c>
      <c r="Q1533" s="29">
        <v>0</v>
      </c>
    </row>
    <row r="1534" spans="1:17" ht="51.75">
      <c r="A1534" s="25" t="s">
        <v>1545</v>
      </c>
      <c r="B1534" s="26" t="s">
        <v>5</v>
      </c>
      <c r="C1534" s="27" t="s">
        <v>1758</v>
      </c>
      <c r="D1534" s="27" t="s">
        <v>1145</v>
      </c>
      <c r="E1534" s="27" t="s">
        <v>1866</v>
      </c>
      <c r="F1534" s="27" t="s">
        <v>1281</v>
      </c>
      <c r="G1534" s="27" t="s">
        <v>31</v>
      </c>
      <c r="H1534" s="27" t="s">
        <v>21</v>
      </c>
      <c r="I1534" s="29">
        <v>1</v>
      </c>
      <c r="J1534" s="28">
        <v>954598.21</v>
      </c>
      <c r="K1534" s="28">
        <f t="shared" si="1339"/>
        <v>954598.21</v>
      </c>
      <c r="L1534" s="28">
        <f t="shared" si="1340"/>
        <v>954598.21</v>
      </c>
      <c r="M1534" s="26"/>
      <c r="N1534" s="26"/>
      <c r="O1534" s="26" t="s">
        <v>40</v>
      </c>
      <c r="P1534" s="25" t="s">
        <v>815</v>
      </c>
      <c r="Q1534" s="29">
        <v>0</v>
      </c>
    </row>
    <row r="1535" spans="1:17" ht="51.75">
      <c r="A1535" s="25" t="s">
        <v>1545</v>
      </c>
      <c r="B1535" s="26" t="s">
        <v>5</v>
      </c>
      <c r="C1535" s="27" t="s">
        <v>1758</v>
      </c>
      <c r="D1535" s="27" t="s">
        <v>1145</v>
      </c>
      <c r="E1535" s="27" t="s">
        <v>1866</v>
      </c>
      <c r="F1535" s="27" t="s">
        <v>1281</v>
      </c>
      <c r="G1535" s="27" t="s">
        <v>31</v>
      </c>
      <c r="H1535" s="27" t="s">
        <v>21</v>
      </c>
      <c r="I1535" s="29">
        <v>1</v>
      </c>
      <c r="J1535" s="28">
        <v>190919.64</v>
      </c>
      <c r="K1535" s="28">
        <f t="shared" si="1339"/>
        <v>190919.64</v>
      </c>
      <c r="L1535" s="28">
        <f t="shared" si="1340"/>
        <v>190919.64</v>
      </c>
      <c r="M1535" s="26"/>
      <c r="N1535" s="26"/>
      <c r="O1535" s="26" t="s">
        <v>115</v>
      </c>
      <c r="P1535" s="25" t="s">
        <v>815</v>
      </c>
      <c r="Q1535" s="29">
        <v>0</v>
      </c>
    </row>
    <row r="1536" spans="1:17" ht="51.75">
      <c r="A1536" s="25" t="s">
        <v>1545</v>
      </c>
      <c r="B1536" s="26" t="s">
        <v>5</v>
      </c>
      <c r="C1536" s="27" t="s">
        <v>1758</v>
      </c>
      <c r="D1536" s="27" t="s">
        <v>1145</v>
      </c>
      <c r="E1536" s="27" t="s">
        <v>1867</v>
      </c>
      <c r="F1536" s="27" t="s">
        <v>2595</v>
      </c>
      <c r="G1536" s="27" t="s">
        <v>31</v>
      </c>
      <c r="H1536" s="27" t="s">
        <v>21</v>
      </c>
      <c r="I1536" s="29">
        <v>1</v>
      </c>
      <c r="J1536" s="28">
        <v>928758.92</v>
      </c>
      <c r="K1536" s="28">
        <f t="shared" si="1339"/>
        <v>928758.92</v>
      </c>
      <c r="L1536" s="28">
        <f t="shared" si="1340"/>
        <v>928758.92</v>
      </c>
      <c r="M1536" s="26"/>
      <c r="N1536" s="26"/>
      <c r="O1536" s="26" t="s">
        <v>40</v>
      </c>
      <c r="P1536" s="25" t="s">
        <v>852</v>
      </c>
      <c r="Q1536" s="29">
        <v>0</v>
      </c>
    </row>
    <row r="1537" spans="1:17" ht="51.75">
      <c r="A1537" s="25" t="s">
        <v>1545</v>
      </c>
      <c r="B1537" s="26" t="s">
        <v>5</v>
      </c>
      <c r="C1537" s="27" t="s">
        <v>1758</v>
      </c>
      <c r="D1537" s="27" t="s">
        <v>1145</v>
      </c>
      <c r="E1537" s="27" t="s">
        <v>1868</v>
      </c>
      <c r="F1537" s="27" t="s">
        <v>1282</v>
      </c>
      <c r="G1537" s="27" t="s">
        <v>31</v>
      </c>
      <c r="H1537" s="27" t="s">
        <v>21</v>
      </c>
      <c r="I1537" s="29">
        <v>1</v>
      </c>
      <c r="J1537" s="28">
        <v>629669.64</v>
      </c>
      <c r="K1537" s="28">
        <f t="shared" si="1339"/>
        <v>629669.64</v>
      </c>
      <c r="L1537" s="28">
        <f t="shared" si="1340"/>
        <v>629669.64</v>
      </c>
      <c r="M1537" s="26"/>
      <c r="N1537" s="26"/>
      <c r="O1537" s="26" t="s">
        <v>40</v>
      </c>
      <c r="P1537" s="25" t="s">
        <v>853</v>
      </c>
      <c r="Q1537" s="29">
        <v>0</v>
      </c>
    </row>
    <row r="1538" spans="1:17" ht="51.75">
      <c r="A1538" s="25" t="s">
        <v>1545</v>
      </c>
      <c r="B1538" s="26" t="s">
        <v>5</v>
      </c>
      <c r="C1538" s="27" t="s">
        <v>1758</v>
      </c>
      <c r="D1538" s="27" t="s">
        <v>1145</v>
      </c>
      <c r="E1538" s="27" t="s">
        <v>1869</v>
      </c>
      <c r="F1538" s="27" t="s">
        <v>1283</v>
      </c>
      <c r="G1538" s="27" t="s">
        <v>31</v>
      </c>
      <c r="H1538" s="27" t="s">
        <v>21</v>
      </c>
      <c r="I1538" s="29">
        <v>1</v>
      </c>
      <c r="J1538" s="28">
        <v>928758.92</v>
      </c>
      <c r="K1538" s="28">
        <f t="shared" si="1339"/>
        <v>928758.92</v>
      </c>
      <c r="L1538" s="28">
        <f t="shared" si="1340"/>
        <v>928758.92</v>
      </c>
      <c r="M1538" s="26"/>
      <c r="N1538" s="26"/>
      <c r="O1538" s="26" t="s">
        <v>40</v>
      </c>
      <c r="P1538" s="25" t="s">
        <v>854</v>
      </c>
      <c r="Q1538" s="29">
        <v>0</v>
      </c>
    </row>
    <row r="1539" spans="1:17" ht="51.75">
      <c r="A1539" s="25" t="s">
        <v>1545</v>
      </c>
      <c r="B1539" s="26" t="s">
        <v>5</v>
      </c>
      <c r="C1539" s="27" t="s">
        <v>1758</v>
      </c>
      <c r="D1539" s="27" t="s">
        <v>1145</v>
      </c>
      <c r="E1539" s="27" t="s">
        <v>1870</v>
      </c>
      <c r="F1539" s="27" t="s">
        <v>2596</v>
      </c>
      <c r="G1539" s="27" t="s">
        <v>31</v>
      </c>
      <c r="H1539" s="27" t="s">
        <v>21</v>
      </c>
      <c r="I1539" s="29">
        <v>1</v>
      </c>
      <c r="J1539" s="28">
        <v>893410.71</v>
      </c>
      <c r="K1539" s="28">
        <f t="shared" si="1339"/>
        <v>893410.71</v>
      </c>
      <c r="L1539" s="28">
        <f t="shared" si="1340"/>
        <v>893410.71</v>
      </c>
      <c r="M1539" s="26"/>
      <c r="N1539" s="26"/>
      <c r="O1539" s="26" t="s">
        <v>40</v>
      </c>
      <c r="P1539" s="25" t="s">
        <v>855</v>
      </c>
      <c r="Q1539" s="29">
        <v>0</v>
      </c>
    </row>
    <row r="1540" spans="1:17" ht="51.75">
      <c r="A1540" s="25" t="s">
        <v>1545</v>
      </c>
      <c r="B1540" s="26" t="s">
        <v>5</v>
      </c>
      <c r="C1540" s="27" t="s">
        <v>1758</v>
      </c>
      <c r="D1540" s="27" t="s">
        <v>1145</v>
      </c>
      <c r="E1540" s="27" t="s">
        <v>1871</v>
      </c>
      <c r="F1540" s="27" t="s">
        <v>1284</v>
      </c>
      <c r="G1540" s="27" t="s">
        <v>31</v>
      </c>
      <c r="H1540" s="27" t="s">
        <v>21</v>
      </c>
      <c r="I1540" s="29">
        <v>1</v>
      </c>
      <c r="J1540" s="28">
        <v>898803.57</v>
      </c>
      <c r="K1540" s="28">
        <f t="shared" si="1339"/>
        <v>898803.57</v>
      </c>
      <c r="L1540" s="28">
        <f t="shared" si="1340"/>
        <v>898803.57</v>
      </c>
      <c r="M1540" s="26"/>
      <c r="N1540" s="26"/>
      <c r="O1540" s="26" t="s">
        <v>40</v>
      </c>
      <c r="P1540" s="25" t="s">
        <v>856</v>
      </c>
      <c r="Q1540" s="29">
        <v>0</v>
      </c>
    </row>
    <row r="1541" spans="1:17" ht="51.75">
      <c r="A1541" s="25" t="s">
        <v>1545</v>
      </c>
      <c r="B1541" s="26" t="s">
        <v>5</v>
      </c>
      <c r="C1541" s="27" t="s">
        <v>1758</v>
      </c>
      <c r="D1541" s="27" t="s">
        <v>1145</v>
      </c>
      <c r="E1541" s="27" t="s">
        <v>1872</v>
      </c>
      <c r="F1541" s="27" t="s">
        <v>1285</v>
      </c>
      <c r="G1541" s="27" t="s">
        <v>31</v>
      </c>
      <c r="H1541" s="27" t="s">
        <v>21</v>
      </c>
      <c r="I1541" s="29">
        <v>1</v>
      </c>
      <c r="J1541" s="28">
        <v>2684419.64</v>
      </c>
      <c r="K1541" s="28">
        <f t="shared" si="1339"/>
        <v>2684419.64</v>
      </c>
      <c r="L1541" s="28">
        <f t="shared" si="1340"/>
        <v>2684419.64</v>
      </c>
      <c r="M1541" s="26"/>
      <c r="N1541" s="26"/>
      <c r="O1541" s="26" t="s">
        <v>40</v>
      </c>
      <c r="P1541" s="25" t="s">
        <v>79</v>
      </c>
      <c r="Q1541" s="29">
        <v>0</v>
      </c>
    </row>
    <row r="1542" spans="1:17" ht="51.75">
      <c r="A1542" s="25" t="s">
        <v>1545</v>
      </c>
      <c r="B1542" s="26" t="s">
        <v>5</v>
      </c>
      <c r="C1542" s="27" t="s">
        <v>1758</v>
      </c>
      <c r="D1542" s="27" t="s">
        <v>1145</v>
      </c>
      <c r="E1542" s="27" t="s">
        <v>1873</v>
      </c>
      <c r="F1542" s="27" t="s">
        <v>1286</v>
      </c>
      <c r="G1542" s="27" t="s">
        <v>31</v>
      </c>
      <c r="H1542" s="27" t="s">
        <v>21</v>
      </c>
      <c r="I1542" s="29">
        <v>1</v>
      </c>
      <c r="J1542" s="28">
        <v>16188392.85</v>
      </c>
      <c r="K1542" s="28">
        <f t="shared" ref="K1542" si="1349">I1542*J1542</f>
        <v>16188392.85</v>
      </c>
      <c r="L1542" s="28">
        <f t="shared" ref="L1542" si="1350">K1542</f>
        <v>16188392.85</v>
      </c>
      <c r="M1542" s="72"/>
      <c r="N1542" s="72"/>
      <c r="O1542" s="26" t="s">
        <v>40</v>
      </c>
      <c r="P1542" s="25" t="s">
        <v>79</v>
      </c>
      <c r="Q1542" s="29">
        <v>0</v>
      </c>
    </row>
    <row r="1543" spans="1:17" ht="51.75">
      <c r="A1543" s="25" t="s">
        <v>1545</v>
      </c>
      <c r="B1543" s="26" t="s">
        <v>5</v>
      </c>
      <c r="C1543" s="27" t="s">
        <v>1758</v>
      </c>
      <c r="D1543" s="27" t="s">
        <v>1145</v>
      </c>
      <c r="E1543" s="27" t="s">
        <v>1874</v>
      </c>
      <c r="F1543" s="27" t="s">
        <v>1287</v>
      </c>
      <c r="G1543" s="27" t="s">
        <v>31</v>
      </c>
      <c r="H1543" s="27" t="s">
        <v>21</v>
      </c>
      <c r="I1543" s="29">
        <v>1</v>
      </c>
      <c r="J1543" s="28">
        <v>3360000</v>
      </c>
      <c r="K1543" s="28">
        <f t="shared" si="1339"/>
        <v>3360000</v>
      </c>
      <c r="L1543" s="28">
        <f t="shared" si="1340"/>
        <v>3360000</v>
      </c>
      <c r="M1543" s="26"/>
      <c r="N1543" s="26"/>
      <c r="O1543" s="26" t="s">
        <v>40</v>
      </c>
      <c r="P1543" s="25" t="s">
        <v>291</v>
      </c>
      <c r="Q1543" s="29">
        <v>0</v>
      </c>
    </row>
    <row r="1544" spans="1:17" ht="39">
      <c r="A1544" s="25" t="s">
        <v>1545</v>
      </c>
      <c r="B1544" s="26" t="s">
        <v>5</v>
      </c>
      <c r="C1544" s="27" t="s">
        <v>1758</v>
      </c>
      <c r="D1544" s="27" t="s">
        <v>1145</v>
      </c>
      <c r="E1544" s="27" t="s">
        <v>1875</v>
      </c>
      <c r="F1544" s="27" t="s">
        <v>1288</v>
      </c>
      <c r="G1544" s="27" t="s">
        <v>31</v>
      </c>
      <c r="H1544" s="27" t="s">
        <v>21</v>
      </c>
      <c r="I1544" s="29">
        <v>1</v>
      </c>
      <c r="J1544" s="28">
        <v>1400000</v>
      </c>
      <c r="K1544" s="28">
        <f t="shared" si="1339"/>
        <v>1400000</v>
      </c>
      <c r="L1544" s="28">
        <f t="shared" si="1340"/>
        <v>1400000</v>
      </c>
      <c r="M1544" s="26"/>
      <c r="N1544" s="26"/>
      <c r="O1544" s="26" t="s">
        <v>40</v>
      </c>
      <c r="P1544" s="25" t="s">
        <v>1289</v>
      </c>
      <c r="Q1544" s="29">
        <v>0</v>
      </c>
    </row>
    <row r="1545" spans="1:17" ht="51.75">
      <c r="A1545" s="25" t="s">
        <v>1545</v>
      </c>
      <c r="B1545" s="26" t="s">
        <v>5</v>
      </c>
      <c r="C1545" s="27" t="s">
        <v>1758</v>
      </c>
      <c r="D1545" s="27" t="s">
        <v>1145</v>
      </c>
      <c r="E1545" s="27" t="s">
        <v>1876</v>
      </c>
      <c r="F1545" s="27" t="s">
        <v>1290</v>
      </c>
      <c r="G1545" s="27" t="s">
        <v>31</v>
      </c>
      <c r="H1545" s="27" t="s">
        <v>21</v>
      </c>
      <c r="I1545" s="29">
        <v>1</v>
      </c>
      <c r="J1545" s="28">
        <v>1400000</v>
      </c>
      <c r="K1545" s="28">
        <f t="shared" si="1339"/>
        <v>1400000</v>
      </c>
      <c r="L1545" s="28">
        <f t="shared" si="1340"/>
        <v>1400000</v>
      </c>
      <c r="M1545" s="26"/>
      <c r="N1545" s="26"/>
      <c r="O1545" s="26" t="s">
        <v>40</v>
      </c>
      <c r="P1545" s="25" t="s">
        <v>1291</v>
      </c>
      <c r="Q1545" s="29">
        <v>0</v>
      </c>
    </row>
    <row r="1546" spans="1:17" ht="51.75">
      <c r="A1546" s="25" t="s">
        <v>1545</v>
      </c>
      <c r="B1546" s="26" t="s">
        <v>5</v>
      </c>
      <c r="C1546" s="27" t="s">
        <v>1758</v>
      </c>
      <c r="D1546" s="27" t="s">
        <v>1145</v>
      </c>
      <c r="E1546" s="27" t="s">
        <v>1877</v>
      </c>
      <c r="F1546" s="27" t="s">
        <v>1292</v>
      </c>
      <c r="G1546" s="27" t="s">
        <v>31</v>
      </c>
      <c r="H1546" s="27" t="s">
        <v>21</v>
      </c>
      <c r="I1546" s="29">
        <v>1</v>
      </c>
      <c r="J1546" s="28">
        <v>2100000</v>
      </c>
      <c r="K1546" s="28">
        <f t="shared" si="1339"/>
        <v>2100000</v>
      </c>
      <c r="L1546" s="28">
        <f t="shared" si="1340"/>
        <v>2100000</v>
      </c>
      <c r="M1546" s="26"/>
      <c r="N1546" s="26"/>
      <c r="O1546" s="26" t="s">
        <v>40</v>
      </c>
      <c r="P1546" s="25" t="s">
        <v>774</v>
      </c>
      <c r="Q1546" s="29">
        <v>0</v>
      </c>
    </row>
    <row r="1547" spans="1:17" ht="64.5">
      <c r="A1547" s="25" t="s">
        <v>1545</v>
      </c>
      <c r="B1547" s="26" t="s">
        <v>5</v>
      </c>
      <c r="C1547" s="27" t="s">
        <v>1758</v>
      </c>
      <c r="D1547" s="27" t="s">
        <v>1145</v>
      </c>
      <c r="E1547" s="27" t="s">
        <v>1878</v>
      </c>
      <c r="F1547" s="27" t="s">
        <v>1293</v>
      </c>
      <c r="G1547" s="27" t="s">
        <v>31</v>
      </c>
      <c r="H1547" s="27" t="s">
        <v>21</v>
      </c>
      <c r="I1547" s="29">
        <v>1</v>
      </c>
      <c r="J1547" s="28">
        <v>611526.78</v>
      </c>
      <c r="K1547" s="28">
        <f t="shared" si="1339"/>
        <v>611526.78</v>
      </c>
      <c r="L1547" s="28">
        <f t="shared" si="1340"/>
        <v>611526.78</v>
      </c>
      <c r="M1547" s="26"/>
      <c r="N1547" s="26"/>
      <c r="O1547" s="26" t="s">
        <v>40</v>
      </c>
      <c r="P1547" s="25" t="s">
        <v>1294</v>
      </c>
      <c r="Q1547" s="29">
        <v>0</v>
      </c>
    </row>
    <row r="1548" spans="1:17" ht="51.75">
      <c r="A1548" s="25" t="s">
        <v>1545</v>
      </c>
      <c r="B1548" s="26" t="s">
        <v>5</v>
      </c>
      <c r="C1548" s="27" t="s">
        <v>1758</v>
      </c>
      <c r="D1548" s="27" t="s">
        <v>1145</v>
      </c>
      <c r="E1548" s="27" t="s">
        <v>1879</v>
      </c>
      <c r="F1548" s="27" t="s">
        <v>1295</v>
      </c>
      <c r="G1548" s="27" t="s">
        <v>31</v>
      </c>
      <c r="H1548" s="27" t="s">
        <v>21</v>
      </c>
      <c r="I1548" s="29">
        <v>1</v>
      </c>
      <c r="J1548" s="28">
        <v>858500</v>
      </c>
      <c r="K1548" s="28">
        <f t="shared" si="1339"/>
        <v>858500</v>
      </c>
      <c r="L1548" s="28">
        <f t="shared" si="1340"/>
        <v>858500</v>
      </c>
      <c r="M1548" s="26"/>
      <c r="N1548" s="26"/>
      <c r="O1548" s="26" t="s">
        <v>40</v>
      </c>
      <c r="P1548" s="25" t="s">
        <v>1296</v>
      </c>
      <c r="Q1548" s="29">
        <v>0</v>
      </c>
    </row>
    <row r="1549" spans="1:17" ht="51.75">
      <c r="A1549" s="25" t="s">
        <v>1545</v>
      </c>
      <c r="B1549" s="26" t="s">
        <v>5</v>
      </c>
      <c r="C1549" s="27" t="s">
        <v>1758</v>
      </c>
      <c r="D1549" s="27" t="s">
        <v>1145</v>
      </c>
      <c r="E1549" s="27" t="s">
        <v>1880</v>
      </c>
      <c r="F1549" s="27" t="s">
        <v>1297</v>
      </c>
      <c r="G1549" s="27" t="s">
        <v>31</v>
      </c>
      <c r="H1549" s="27" t="s">
        <v>21</v>
      </c>
      <c r="I1549" s="29">
        <v>1</v>
      </c>
      <c r="J1549" s="28">
        <v>1680000</v>
      </c>
      <c r="K1549" s="28">
        <f t="shared" si="1339"/>
        <v>1680000</v>
      </c>
      <c r="L1549" s="28">
        <f t="shared" si="1340"/>
        <v>1680000</v>
      </c>
      <c r="M1549" s="26"/>
      <c r="N1549" s="26"/>
      <c r="O1549" s="26" t="s">
        <v>40</v>
      </c>
      <c r="P1549" s="25" t="s">
        <v>857</v>
      </c>
      <c r="Q1549" s="29">
        <v>0</v>
      </c>
    </row>
    <row r="1550" spans="1:17" ht="51.75">
      <c r="A1550" s="25" t="s">
        <v>1545</v>
      </c>
      <c r="B1550" s="26" t="s">
        <v>5</v>
      </c>
      <c r="C1550" s="27" t="s">
        <v>1758</v>
      </c>
      <c r="D1550" s="27" t="s">
        <v>1145</v>
      </c>
      <c r="E1550" s="27" t="s">
        <v>2597</v>
      </c>
      <c r="F1550" s="27" t="s">
        <v>2598</v>
      </c>
      <c r="G1550" s="27" t="s">
        <v>31</v>
      </c>
      <c r="H1550" s="27" t="s">
        <v>21</v>
      </c>
      <c r="I1550" s="29">
        <v>1</v>
      </c>
      <c r="J1550" s="28">
        <v>1110000</v>
      </c>
      <c r="K1550" s="28">
        <f t="shared" si="1339"/>
        <v>1110000</v>
      </c>
      <c r="L1550" s="28">
        <f t="shared" si="1340"/>
        <v>1110000</v>
      </c>
      <c r="M1550" s="26"/>
      <c r="N1550" s="26"/>
      <c r="O1550" s="26" t="s">
        <v>40</v>
      </c>
      <c r="P1550" s="25" t="s">
        <v>1298</v>
      </c>
      <c r="Q1550" s="29">
        <v>0</v>
      </c>
    </row>
    <row r="1551" spans="1:17" ht="39">
      <c r="A1551" s="25" t="s">
        <v>1545</v>
      </c>
      <c r="B1551" s="26" t="s">
        <v>5</v>
      </c>
      <c r="C1551" s="27" t="s">
        <v>1758</v>
      </c>
      <c r="D1551" s="27" t="s">
        <v>1145</v>
      </c>
      <c r="E1551" s="27" t="s">
        <v>1881</v>
      </c>
      <c r="F1551" s="27" t="s">
        <v>1299</v>
      </c>
      <c r="G1551" s="27" t="s">
        <v>31</v>
      </c>
      <c r="H1551" s="27" t="s">
        <v>21</v>
      </c>
      <c r="I1551" s="29">
        <v>1</v>
      </c>
      <c r="J1551" s="28">
        <v>684901.78</v>
      </c>
      <c r="K1551" s="28">
        <f t="shared" si="1339"/>
        <v>684901.78</v>
      </c>
      <c r="L1551" s="28">
        <f t="shared" si="1340"/>
        <v>684901.78</v>
      </c>
      <c r="M1551" s="26"/>
      <c r="N1551" s="26"/>
      <c r="O1551" s="26" t="s">
        <v>40</v>
      </c>
      <c r="P1551" s="25" t="s">
        <v>1300</v>
      </c>
      <c r="Q1551" s="29">
        <v>0</v>
      </c>
    </row>
    <row r="1552" spans="1:17" ht="39">
      <c r="A1552" s="25" t="s">
        <v>1545</v>
      </c>
      <c r="B1552" s="26" t="s">
        <v>5</v>
      </c>
      <c r="C1552" s="27" t="s">
        <v>1758</v>
      </c>
      <c r="D1552" s="27" t="s">
        <v>1145</v>
      </c>
      <c r="E1552" s="27" t="s">
        <v>2599</v>
      </c>
      <c r="F1552" s="27" t="s">
        <v>2600</v>
      </c>
      <c r="G1552" s="27" t="s">
        <v>31</v>
      </c>
      <c r="H1552" s="27" t="s">
        <v>21</v>
      </c>
      <c r="I1552" s="29">
        <v>1</v>
      </c>
      <c r="J1552" s="28">
        <v>1232000</v>
      </c>
      <c r="K1552" s="28">
        <f t="shared" si="1339"/>
        <v>1232000</v>
      </c>
      <c r="L1552" s="28">
        <f t="shared" si="1340"/>
        <v>1232000</v>
      </c>
      <c r="M1552" s="26"/>
      <c r="N1552" s="26"/>
      <c r="O1552" s="26" t="s">
        <v>40</v>
      </c>
      <c r="P1552" s="25" t="s">
        <v>1301</v>
      </c>
      <c r="Q1552" s="29">
        <v>0</v>
      </c>
    </row>
    <row r="1553" spans="1:17" ht="51.75">
      <c r="A1553" s="25" t="s">
        <v>1545</v>
      </c>
      <c r="B1553" s="26" t="s">
        <v>5</v>
      </c>
      <c r="C1553" s="27" t="s">
        <v>1758</v>
      </c>
      <c r="D1553" s="27" t="s">
        <v>1145</v>
      </c>
      <c r="E1553" s="27" t="s">
        <v>2601</v>
      </c>
      <c r="F1553" s="27" t="s">
        <v>2602</v>
      </c>
      <c r="G1553" s="27" t="s">
        <v>31</v>
      </c>
      <c r="H1553" s="27" t="s">
        <v>21</v>
      </c>
      <c r="I1553" s="29">
        <v>1</v>
      </c>
      <c r="J1553" s="28">
        <v>900000</v>
      </c>
      <c r="K1553" s="28">
        <f t="shared" si="1339"/>
        <v>900000</v>
      </c>
      <c r="L1553" s="28">
        <f t="shared" si="1340"/>
        <v>900000</v>
      </c>
      <c r="M1553" s="26"/>
      <c r="N1553" s="26"/>
      <c r="O1553" s="26" t="s">
        <v>40</v>
      </c>
      <c r="P1553" s="25" t="s">
        <v>1302</v>
      </c>
      <c r="Q1553" s="29">
        <v>0</v>
      </c>
    </row>
    <row r="1554" spans="1:17" ht="39">
      <c r="A1554" s="25" t="s">
        <v>1545</v>
      </c>
      <c r="B1554" s="26" t="s">
        <v>5</v>
      </c>
      <c r="C1554" s="27" t="s">
        <v>1758</v>
      </c>
      <c r="D1554" s="27" t="s">
        <v>1145</v>
      </c>
      <c r="E1554" s="27" t="s">
        <v>2603</v>
      </c>
      <c r="F1554" s="27" t="s">
        <v>2604</v>
      </c>
      <c r="G1554" s="27" t="s">
        <v>31</v>
      </c>
      <c r="H1554" s="27" t="s">
        <v>21</v>
      </c>
      <c r="I1554" s="29">
        <v>1</v>
      </c>
      <c r="J1554" s="28">
        <v>660000</v>
      </c>
      <c r="K1554" s="28">
        <f t="shared" si="1339"/>
        <v>660000</v>
      </c>
      <c r="L1554" s="28">
        <f t="shared" si="1340"/>
        <v>660000</v>
      </c>
      <c r="M1554" s="26"/>
      <c r="N1554" s="26"/>
      <c r="O1554" s="26" t="s">
        <v>40</v>
      </c>
      <c r="P1554" s="25" t="s">
        <v>1303</v>
      </c>
      <c r="Q1554" s="29">
        <v>0</v>
      </c>
    </row>
    <row r="1555" spans="1:17" ht="39">
      <c r="A1555" s="25" t="s">
        <v>1545</v>
      </c>
      <c r="B1555" s="26" t="s">
        <v>5</v>
      </c>
      <c r="C1555" s="27" t="s">
        <v>1758</v>
      </c>
      <c r="D1555" s="27" t="s">
        <v>1145</v>
      </c>
      <c r="E1555" s="27" t="s">
        <v>2605</v>
      </c>
      <c r="F1555" s="27" t="s">
        <v>2606</v>
      </c>
      <c r="G1555" s="27" t="s">
        <v>31</v>
      </c>
      <c r="H1555" s="27" t="s">
        <v>21</v>
      </c>
      <c r="I1555" s="29">
        <v>1</v>
      </c>
      <c r="J1555" s="28">
        <v>1600000</v>
      </c>
      <c r="K1555" s="28">
        <f t="shared" si="1339"/>
        <v>1600000</v>
      </c>
      <c r="L1555" s="28">
        <f t="shared" si="1340"/>
        <v>1600000</v>
      </c>
      <c r="M1555" s="26"/>
      <c r="N1555" s="26"/>
      <c r="O1555" s="26" t="s">
        <v>40</v>
      </c>
      <c r="P1555" s="25" t="s">
        <v>1304</v>
      </c>
      <c r="Q1555" s="29">
        <v>0</v>
      </c>
    </row>
    <row r="1556" spans="1:17" ht="51.75">
      <c r="A1556" s="25" t="s">
        <v>1545</v>
      </c>
      <c r="B1556" s="26" t="s">
        <v>5</v>
      </c>
      <c r="C1556" s="27" t="s">
        <v>1758</v>
      </c>
      <c r="D1556" s="27" t="s">
        <v>1145</v>
      </c>
      <c r="E1556" s="27" t="s">
        <v>1882</v>
      </c>
      <c r="F1556" s="27" t="s">
        <v>1305</v>
      </c>
      <c r="G1556" s="27" t="s">
        <v>31</v>
      </c>
      <c r="H1556" s="27" t="s">
        <v>21</v>
      </c>
      <c r="I1556" s="29">
        <v>1</v>
      </c>
      <c r="J1556" s="28">
        <v>18200000</v>
      </c>
      <c r="K1556" s="28">
        <f t="shared" si="1339"/>
        <v>18200000</v>
      </c>
      <c r="L1556" s="28">
        <f t="shared" si="1340"/>
        <v>18200000</v>
      </c>
      <c r="M1556" s="26"/>
      <c r="N1556" s="26"/>
      <c r="O1556" s="26" t="s">
        <v>40</v>
      </c>
      <c r="P1556" s="25" t="s">
        <v>80</v>
      </c>
      <c r="Q1556" s="29">
        <v>0</v>
      </c>
    </row>
    <row r="1557" spans="1:17" ht="39">
      <c r="A1557" s="25" t="s">
        <v>1545</v>
      </c>
      <c r="B1557" s="26" t="s">
        <v>5</v>
      </c>
      <c r="C1557" s="27" t="s">
        <v>1758</v>
      </c>
      <c r="D1557" s="27" t="s">
        <v>1145</v>
      </c>
      <c r="E1557" s="27" t="s">
        <v>3821</v>
      </c>
      <c r="F1557" s="27" t="s">
        <v>3822</v>
      </c>
      <c r="G1557" s="27" t="s">
        <v>2750</v>
      </c>
      <c r="H1557" s="27" t="s">
        <v>21</v>
      </c>
      <c r="I1557" s="29">
        <v>1</v>
      </c>
      <c r="J1557" s="28">
        <v>44000</v>
      </c>
      <c r="K1557" s="28">
        <f t="shared" ref="K1557" si="1351">I1557*J1557</f>
        <v>44000</v>
      </c>
      <c r="L1557" s="28">
        <f t="shared" ref="L1557" si="1352">K1557</f>
        <v>44000</v>
      </c>
      <c r="M1557" s="61"/>
      <c r="N1557" s="61"/>
      <c r="O1557" s="26" t="s">
        <v>96</v>
      </c>
      <c r="P1557" s="25" t="s">
        <v>80</v>
      </c>
      <c r="Q1557" s="29">
        <v>0</v>
      </c>
    </row>
    <row r="1558" spans="1:17" ht="51.75">
      <c r="A1558" s="25" t="s">
        <v>1545</v>
      </c>
      <c r="B1558" s="26" t="s">
        <v>5</v>
      </c>
      <c r="C1558" s="27" t="s">
        <v>1758</v>
      </c>
      <c r="D1558" s="27" t="s">
        <v>1145</v>
      </c>
      <c r="E1558" s="27" t="s">
        <v>1883</v>
      </c>
      <c r="F1558" s="27" t="s">
        <v>1306</v>
      </c>
      <c r="G1558" s="27" t="s">
        <v>31</v>
      </c>
      <c r="H1558" s="27" t="s">
        <v>21</v>
      </c>
      <c r="I1558" s="29">
        <v>1</v>
      </c>
      <c r="J1558" s="28">
        <v>1960000</v>
      </c>
      <c r="K1558" s="28">
        <f t="shared" si="1339"/>
        <v>1960000</v>
      </c>
      <c r="L1558" s="28">
        <f t="shared" si="1340"/>
        <v>1960000</v>
      </c>
      <c r="M1558" s="26"/>
      <c r="N1558" s="26"/>
      <c r="O1558" s="26" t="s">
        <v>40</v>
      </c>
      <c r="P1558" s="25" t="s">
        <v>775</v>
      </c>
      <c r="Q1558" s="29">
        <v>0</v>
      </c>
    </row>
    <row r="1559" spans="1:17" ht="39">
      <c r="A1559" s="25" t="s">
        <v>1545</v>
      </c>
      <c r="B1559" s="26" t="s">
        <v>5</v>
      </c>
      <c r="C1559" s="27" t="s">
        <v>1758</v>
      </c>
      <c r="D1559" s="27" t="s">
        <v>1145</v>
      </c>
      <c r="E1559" s="27" t="s">
        <v>1884</v>
      </c>
      <c r="F1559" s="27" t="s">
        <v>1307</v>
      </c>
      <c r="G1559" s="27" t="s">
        <v>31</v>
      </c>
      <c r="H1559" s="27" t="s">
        <v>21</v>
      </c>
      <c r="I1559" s="29">
        <v>1</v>
      </c>
      <c r="J1559" s="28">
        <v>2116803.5699999998</v>
      </c>
      <c r="K1559" s="28">
        <f t="shared" si="1339"/>
        <v>2116803.5699999998</v>
      </c>
      <c r="L1559" s="28">
        <f t="shared" si="1340"/>
        <v>2116803.5699999998</v>
      </c>
      <c r="M1559" s="26"/>
      <c r="N1559" s="26"/>
      <c r="O1559" s="26" t="s">
        <v>40</v>
      </c>
      <c r="P1559" s="25" t="s">
        <v>776</v>
      </c>
      <c r="Q1559" s="29">
        <v>0</v>
      </c>
    </row>
    <row r="1560" spans="1:17" ht="51.75">
      <c r="A1560" s="25" t="s">
        <v>1545</v>
      </c>
      <c r="B1560" s="26" t="s">
        <v>5</v>
      </c>
      <c r="C1560" s="27" t="s">
        <v>1758</v>
      </c>
      <c r="D1560" s="27" t="s">
        <v>1145</v>
      </c>
      <c r="E1560" s="27" t="s">
        <v>1885</v>
      </c>
      <c r="F1560" s="27" t="s">
        <v>1308</v>
      </c>
      <c r="G1560" s="27" t="s">
        <v>31</v>
      </c>
      <c r="H1560" s="27" t="s">
        <v>21</v>
      </c>
      <c r="I1560" s="29">
        <v>1</v>
      </c>
      <c r="J1560" s="28">
        <v>763839.28</v>
      </c>
      <c r="K1560" s="28">
        <f t="shared" si="1339"/>
        <v>763839.28</v>
      </c>
      <c r="L1560" s="28">
        <f t="shared" si="1340"/>
        <v>763839.28</v>
      </c>
      <c r="M1560" s="26"/>
      <c r="N1560" s="26"/>
      <c r="O1560" s="26" t="s">
        <v>40</v>
      </c>
      <c r="P1560" s="25" t="s">
        <v>777</v>
      </c>
      <c r="Q1560" s="29">
        <v>0</v>
      </c>
    </row>
    <row r="1561" spans="1:17" ht="51.75">
      <c r="A1561" s="25" t="s">
        <v>1545</v>
      </c>
      <c r="B1561" s="26" t="s">
        <v>5</v>
      </c>
      <c r="C1561" s="27" t="s">
        <v>1758</v>
      </c>
      <c r="D1561" s="27" t="s">
        <v>1145</v>
      </c>
      <c r="E1561" s="27" t="s">
        <v>1886</v>
      </c>
      <c r="F1561" s="27" t="s">
        <v>1309</v>
      </c>
      <c r="G1561" s="27" t="s">
        <v>31</v>
      </c>
      <c r="H1561" s="27" t="s">
        <v>21</v>
      </c>
      <c r="I1561" s="29">
        <v>1</v>
      </c>
      <c r="J1561" s="28">
        <v>1019205.35</v>
      </c>
      <c r="K1561" s="28">
        <f t="shared" si="1339"/>
        <v>1019205.35</v>
      </c>
      <c r="L1561" s="28">
        <f t="shared" si="1340"/>
        <v>1019205.35</v>
      </c>
      <c r="M1561" s="26"/>
      <c r="N1561" s="26"/>
      <c r="O1561" s="26" t="s">
        <v>40</v>
      </c>
      <c r="P1561" s="25" t="s">
        <v>858</v>
      </c>
      <c r="Q1561" s="29">
        <v>0</v>
      </c>
    </row>
    <row r="1562" spans="1:17" ht="51.75">
      <c r="A1562" s="25" t="s">
        <v>1545</v>
      </c>
      <c r="B1562" s="26" t="s">
        <v>5</v>
      </c>
      <c r="C1562" s="27" t="s">
        <v>1758</v>
      </c>
      <c r="D1562" s="27" t="s">
        <v>1145</v>
      </c>
      <c r="E1562" s="27" t="s">
        <v>2607</v>
      </c>
      <c r="F1562" s="27" t="s">
        <v>2608</v>
      </c>
      <c r="G1562" s="27" t="s">
        <v>31</v>
      </c>
      <c r="H1562" s="27" t="s">
        <v>21</v>
      </c>
      <c r="I1562" s="29">
        <v>1</v>
      </c>
      <c r="J1562" s="28">
        <v>471410.71</v>
      </c>
      <c r="K1562" s="28">
        <f t="shared" ref="K1562:K1622" si="1353">I1562*J1562</f>
        <v>471410.71</v>
      </c>
      <c r="L1562" s="28">
        <f t="shared" ref="L1562:L1622" si="1354">K1562</f>
        <v>471410.71</v>
      </c>
      <c r="M1562" s="26"/>
      <c r="N1562" s="26"/>
      <c r="O1562" s="26" t="s">
        <v>40</v>
      </c>
      <c r="P1562" s="25" t="s">
        <v>859</v>
      </c>
      <c r="Q1562" s="29">
        <v>0</v>
      </c>
    </row>
    <row r="1563" spans="1:17" ht="51.75">
      <c r="A1563" s="25" t="s">
        <v>1545</v>
      </c>
      <c r="B1563" s="26" t="s">
        <v>5</v>
      </c>
      <c r="C1563" s="27" t="s">
        <v>1758</v>
      </c>
      <c r="D1563" s="27" t="s">
        <v>1145</v>
      </c>
      <c r="E1563" s="27" t="s">
        <v>1887</v>
      </c>
      <c r="F1563" s="27" t="s">
        <v>1310</v>
      </c>
      <c r="G1563" s="27" t="s">
        <v>31</v>
      </c>
      <c r="H1563" s="27" t="s">
        <v>21</v>
      </c>
      <c r="I1563" s="29">
        <v>1</v>
      </c>
      <c r="J1563" s="28">
        <v>1176000</v>
      </c>
      <c r="K1563" s="28">
        <f t="shared" si="1353"/>
        <v>1176000</v>
      </c>
      <c r="L1563" s="28">
        <f t="shared" si="1354"/>
        <v>1176000</v>
      </c>
      <c r="M1563" s="26"/>
      <c r="N1563" s="26"/>
      <c r="O1563" s="26" t="s">
        <v>40</v>
      </c>
      <c r="P1563" s="25" t="s">
        <v>778</v>
      </c>
      <c r="Q1563" s="29">
        <v>0</v>
      </c>
    </row>
    <row r="1564" spans="1:17" ht="51.75">
      <c r="A1564" s="25" t="s">
        <v>1545</v>
      </c>
      <c r="B1564" s="26" t="s">
        <v>5</v>
      </c>
      <c r="C1564" s="27" t="s">
        <v>1758</v>
      </c>
      <c r="D1564" s="27" t="s">
        <v>1145</v>
      </c>
      <c r="E1564" s="27" t="s">
        <v>1888</v>
      </c>
      <c r="F1564" s="27" t="s">
        <v>1311</v>
      </c>
      <c r="G1564" s="27" t="s">
        <v>31</v>
      </c>
      <c r="H1564" s="27" t="s">
        <v>21</v>
      </c>
      <c r="I1564" s="29">
        <v>1</v>
      </c>
      <c r="J1564" s="28">
        <v>18750000</v>
      </c>
      <c r="K1564" s="28">
        <f t="shared" ref="K1564" si="1355">I1564*J1564</f>
        <v>18750000</v>
      </c>
      <c r="L1564" s="28">
        <f t="shared" ref="L1564" si="1356">K1564</f>
        <v>18750000</v>
      </c>
      <c r="M1564" s="72"/>
      <c r="N1564" s="72"/>
      <c r="O1564" s="26" t="s">
        <v>40</v>
      </c>
      <c r="P1564" s="25" t="s">
        <v>81</v>
      </c>
      <c r="Q1564" s="29">
        <v>0</v>
      </c>
    </row>
    <row r="1565" spans="1:17" ht="63.75" customHeight="1">
      <c r="A1565" s="25" t="s">
        <v>1545</v>
      </c>
      <c r="B1565" s="26" t="s">
        <v>5</v>
      </c>
      <c r="C1565" s="27" t="s">
        <v>1758</v>
      </c>
      <c r="D1565" s="27" t="s">
        <v>1145</v>
      </c>
      <c r="E1565" s="27" t="s">
        <v>3440</v>
      </c>
      <c r="F1565" s="27" t="s">
        <v>3441</v>
      </c>
      <c r="G1565" s="27" t="s">
        <v>2750</v>
      </c>
      <c r="H1565" s="27" t="s">
        <v>21</v>
      </c>
      <c r="I1565" s="29">
        <v>1</v>
      </c>
      <c r="J1565" s="28">
        <v>9465540</v>
      </c>
      <c r="K1565" s="28">
        <f t="shared" ref="K1565" si="1357">I1565*J1565</f>
        <v>9465540</v>
      </c>
      <c r="L1565" s="28">
        <f t="shared" ref="L1565" si="1358">K1565</f>
        <v>9465540</v>
      </c>
      <c r="M1565" s="26"/>
      <c r="N1565" s="26"/>
      <c r="O1565" s="26" t="s">
        <v>46</v>
      </c>
      <c r="P1565" s="25" t="s">
        <v>81</v>
      </c>
      <c r="Q1565" s="29">
        <v>0</v>
      </c>
    </row>
    <row r="1566" spans="1:17" ht="51.75">
      <c r="A1566" s="25" t="s">
        <v>1545</v>
      </c>
      <c r="B1566" s="26" t="s">
        <v>5</v>
      </c>
      <c r="C1566" s="27" t="s">
        <v>1758</v>
      </c>
      <c r="D1566" s="27" t="s">
        <v>1145</v>
      </c>
      <c r="E1566" s="27" t="s">
        <v>1889</v>
      </c>
      <c r="F1566" s="27" t="s">
        <v>1312</v>
      </c>
      <c r="G1566" s="27" t="s">
        <v>31</v>
      </c>
      <c r="H1566" s="27" t="s">
        <v>21</v>
      </c>
      <c r="I1566" s="29">
        <v>1</v>
      </c>
      <c r="J1566" s="28">
        <v>1073803.57</v>
      </c>
      <c r="K1566" s="28">
        <f t="shared" si="1353"/>
        <v>1073803.57</v>
      </c>
      <c r="L1566" s="28">
        <f t="shared" si="1354"/>
        <v>1073803.57</v>
      </c>
      <c r="M1566" s="26"/>
      <c r="N1566" s="26"/>
      <c r="O1566" s="26" t="s">
        <v>40</v>
      </c>
      <c r="P1566" s="25" t="s">
        <v>779</v>
      </c>
      <c r="Q1566" s="29">
        <v>0</v>
      </c>
    </row>
    <row r="1567" spans="1:17" ht="39">
      <c r="A1567" s="25" t="s">
        <v>1545</v>
      </c>
      <c r="B1567" s="26" t="s">
        <v>5</v>
      </c>
      <c r="C1567" s="27" t="s">
        <v>1758</v>
      </c>
      <c r="D1567" s="27" t="s">
        <v>1145</v>
      </c>
      <c r="E1567" s="27" t="s">
        <v>1890</v>
      </c>
      <c r="F1567" s="27" t="s">
        <v>1313</v>
      </c>
      <c r="G1567" s="27" t="s">
        <v>31</v>
      </c>
      <c r="H1567" s="27" t="s">
        <v>21</v>
      </c>
      <c r="I1567" s="29">
        <v>1</v>
      </c>
      <c r="J1567" s="28">
        <v>651830.35</v>
      </c>
      <c r="K1567" s="28">
        <f t="shared" si="1353"/>
        <v>651830.35</v>
      </c>
      <c r="L1567" s="28">
        <f t="shared" si="1354"/>
        <v>651830.35</v>
      </c>
      <c r="M1567" s="26"/>
      <c r="N1567" s="26"/>
      <c r="O1567" s="26" t="s">
        <v>40</v>
      </c>
      <c r="P1567" s="25" t="s">
        <v>860</v>
      </c>
      <c r="Q1567" s="29">
        <v>0</v>
      </c>
    </row>
    <row r="1568" spans="1:17" ht="51.75">
      <c r="A1568" s="25" t="s">
        <v>1545</v>
      </c>
      <c r="B1568" s="26" t="s">
        <v>5</v>
      </c>
      <c r="C1568" s="27" t="s">
        <v>1758</v>
      </c>
      <c r="D1568" s="27" t="s">
        <v>1145</v>
      </c>
      <c r="E1568" s="27" t="s">
        <v>1891</v>
      </c>
      <c r="F1568" s="27" t="s">
        <v>1314</v>
      </c>
      <c r="G1568" s="27" t="s">
        <v>31</v>
      </c>
      <c r="H1568" s="27" t="s">
        <v>21</v>
      </c>
      <c r="I1568" s="29">
        <v>1</v>
      </c>
      <c r="J1568" s="28">
        <v>672000</v>
      </c>
      <c r="K1568" s="28">
        <f t="shared" si="1353"/>
        <v>672000</v>
      </c>
      <c r="L1568" s="28">
        <f t="shared" si="1354"/>
        <v>672000</v>
      </c>
      <c r="M1568" s="26"/>
      <c r="N1568" s="26"/>
      <c r="O1568" s="26" t="s">
        <v>40</v>
      </c>
      <c r="P1568" s="25" t="s">
        <v>780</v>
      </c>
      <c r="Q1568" s="29">
        <v>0</v>
      </c>
    </row>
    <row r="1569" spans="1:17" ht="51.75">
      <c r="A1569" s="25" t="s">
        <v>1545</v>
      </c>
      <c r="B1569" s="26" t="s">
        <v>5</v>
      </c>
      <c r="C1569" s="27" t="s">
        <v>1758</v>
      </c>
      <c r="D1569" s="27" t="s">
        <v>1145</v>
      </c>
      <c r="E1569" s="27" t="s">
        <v>1892</v>
      </c>
      <c r="F1569" s="27" t="s">
        <v>1315</v>
      </c>
      <c r="G1569" s="27" t="s">
        <v>31</v>
      </c>
      <c r="H1569" s="27" t="s">
        <v>21</v>
      </c>
      <c r="I1569" s="29">
        <v>1</v>
      </c>
      <c r="J1569" s="28">
        <v>840000</v>
      </c>
      <c r="K1569" s="28">
        <f t="shared" si="1353"/>
        <v>840000</v>
      </c>
      <c r="L1569" s="28">
        <f t="shared" si="1354"/>
        <v>840000</v>
      </c>
      <c r="M1569" s="26"/>
      <c r="N1569" s="26"/>
      <c r="O1569" s="26" t="s">
        <v>40</v>
      </c>
      <c r="P1569" s="25" t="s">
        <v>861</v>
      </c>
      <c r="Q1569" s="29">
        <v>0</v>
      </c>
    </row>
    <row r="1570" spans="1:17" ht="51.75">
      <c r="A1570" s="25" t="s">
        <v>1545</v>
      </c>
      <c r="B1570" s="26" t="s">
        <v>5</v>
      </c>
      <c r="C1570" s="27" t="s">
        <v>1758</v>
      </c>
      <c r="D1570" s="27" t="s">
        <v>1145</v>
      </c>
      <c r="E1570" s="27" t="s">
        <v>1893</v>
      </c>
      <c r="F1570" s="27" t="s">
        <v>1316</v>
      </c>
      <c r="G1570" s="27" t="s">
        <v>31</v>
      </c>
      <c r="H1570" s="27" t="s">
        <v>21</v>
      </c>
      <c r="I1570" s="29">
        <v>1</v>
      </c>
      <c r="J1570" s="28">
        <v>840000</v>
      </c>
      <c r="K1570" s="28">
        <f t="shared" si="1353"/>
        <v>840000</v>
      </c>
      <c r="L1570" s="28">
        <f t="shared" si="1354"/>
        <v>840000</v>
      </c>
      <c r="M1570" s="26"/>
      <c r="N1570" s="26"/>
      <c r="O1570" s="26" t="s">
        <v>40</v>
      </c>
      <c r="P1570" s="25" t="s">
        <v>781</v>
      </c>
      <c r="Q1570" s="29">
        <v>0</v>
      </c>
    </row>
    <row r="1571" spans="1:17" ht="51.75">
      <c r="A1571" s="25" t="s">
        <v>1545</v>
      </c>
      <c r="B1571" s="26" t="s">
        <v>5</v>
      </c>
      <c r="C1571" s="27" t="s">
        <v>1758</v>
      </c>
      <c r="D1571" s="27" t="s">
        <v>1145</v>
      </c>
      <c r="E1571" s="27" t="s">
        <v>1894</v>
      </c>
      <c r="F1571" s="27" t="s">
        <v>1317</v>
      </c>
      <c r="G1571" s="27" t="s">
        <v>31</v>
      </c>
      <c r="H1571" s="27" t="s">
        <v>21</v>
      </c>
      <c r="I1571" s="29">
        <v>1</v>
      </c>
      <c r="J1571" s="28">
        <v>840000</v>
      </c>
      <c r="K1571" s="28">
        <f t="shared" si="1353"/>
        <v>840000</v>
      </c>
      <c r="L1571" s="28">
        <f t="shared" si="1354"/>
        <v>840000</v>
      </c>
      <c r="M1571" s="26"/>
      <c r="N1571" s="26"/>
      <c r="O1571" s="26" t="s">
        <v>40</v>
      </c>
      <c r="P1571" s="25" t="s">
        <v>862</v>
      </c>
      <c r="Q1571" s="29">
        <v>0</v>
      </c>
    </row>
    <row r="1572" spans="1:17" ht="39">
      <c r="A1572" s="25" t="s">
        <v>1545</v>
      </c>
      <c r="B1572" s="26" t="s">
        <v>5</v>
      </c>
      <c r="C1572" s="27" t="s">
        <v>1758</v>
      </c>
      <c r="D1572" s="27" t="s">
        <v>1145</v>
      </c>
      <c r="E1572" s="27" t="s">
        <v>1895</v>
      </c>
      <c r="F1572" s="27" t="s">
        <v>1318</v>
      </c>
      <c r="G1572" s="27" t="s">
        <v>31</v>
      </c>
      <c r="H1572" s="27" t="s">
        <v>21</v>
      </c>
      <c r="I1572" s="29">
        <v>1</v>
      </c>
      <c r="J1572" s="28">
        <v>1232000</v>
      </c>
      <c r="K1572" s="28">
        <f t="shared" si="1353"/>
        <v>1232000</v>
      </c>
      <c r="L1572" s="28">
        <f t="shared" si="1354"/>
        <v>1232000</v>
      </c>
      <c r="M1572" s="26"/>
      <c r="N1572" s="26"/>
      <c r="O1572" s="26" t="s">
        <v>40</v>
      </c>
      <c r="P1572" s="25" t="s">
        <v>782</v>
      </c>
      <c r="Q1572" s="29">
        <v>0</v>
      </c>
    </row>
    <row r="1573" spans="1:17" ht="39">
      <c r="A1573" s="25" t="s">
        <v>1545</v>
      </c>
      <c r="B1573" s="26" t="s">
        <v>5</v>
      </c>
      <c r="C1573" s="27" t="s">
        <v>1758</v>
      </c>
      <c r="D1573" s="27" t="s">
        <v>1145</v>
      </c>
      <c r="E1573" s="27" t="s">
        <v>2609</v>
      </c>
      <c r="F1573" s="27" t="s">
        <v>2610</v>
      </c>
      <c r="G1573" s="27" t="s">
        <v>31</v>
      </c>
      <c r="H1573" s="27" t="s">
        <v>21</v>
      </c>
      <c r="I1573" s="29">
        <v>1</v>
      </c>
      <c r="J1573" s="28">
        <v>845607.14</v>
      </c>
      <c r="K1573" s="28">
        <f t="shared" si="1353"/>
        <v>845607.14</v>
      </c>
      <c r="L1573" s="28">
        <f t="shared" si="1354"/>
        <v>845607.14</v>
      </c>
      <c r="M1573" s="26"/>
      <c r="N1573" s="26"/>
      <c r="O1573" s="26" t="s">
        <v>40</v>
      </c>
      <c r="P1573" s="25" t="s">
        <v>783</v>
      </c>
      <c r="Q1573" s="29">
        <v>0</v>
      </c>
    </row>
    <row r="1574" spans="1:17" ht="39">
      <c r="A1574" s="25" t="s">
        <v>1545</v>
      </c>
      <c r="B1574" s="26" t="s">
        <v>5</v>
      </c>
      <c r="C1574" s="27" t="s">
        <v>1758</v>
      </c>
      <c r="D1574" s="27" t="s">
        <v>1145</v>
      </c>
      <c r="E1574" s="27" t="s">
        <v>1896</v>
      </c>
      <c r="F1574" s="27" t="s">
        <v>1319</v>
      </c>
      <c r="G1574" s="27" t="s">
        <v>31</v>
      </c>
      <c r="H1574" s="27" t="s">
        <v>21</v>
      </c>
      <c r="I1574" s="29">
        <v>1</v>
      </c>
      <c r="J1574" s="28">
        <v>616000</v>
      </c>
      <c r="K1574" s="28">
        <f t="shared" si="1353"/>
        <v>616000</v>
      </c>
      <c r="L1574" s="28">
        <f t="shared" si="1354"/>
        <v>616000</v>
      </c>
      <c r="M1574" s="26"/>
      <c r="N1574" s="26"/>
      <c r="O1574" s="26" t="s">
        <v>40</v>
      </c>
      <c r="P1574" s="25" t="s">
        <v>784</v>
      </c>
      <c r="Q1574" s="29">
        <v>0</v>
      </c>
    </row>
    <row r="1575" spans="1:17" ht="39">
      <c r="A1575" s="25" t="s">
        <v>1545</v>
      </c>
      <c r="B1575" s="26" t="s">
        <v>5</v>
      </c>
      <c r="C1575" s="27" t="s">
        <v>1758</v>
      </c>
      <c r="D1575" s="27" t="s">
        <v>1145</v>
      </c>
      <c r="E1575" s="27" t="s">
        <v>1897</v>
      </c>
      <c r="F1575" s="27" t="s">
        <v>1320</v>
      </c>
      <c r="G1575" s="27" t="s">
        <v>31</v>
      </c>
      <c r="H1575" s="27" t="s">
        <v>21</v>
      </c>
      <c r="I1575" s="29">
        <v>1</v>
      </c>
      <c r="J1575" s="28">
        <v>616000</v>
      </c>
      <c r="K1575" s="28">
        <f t="shared" si="1353"/>
        <v>616000</v>
      </c>
      <c r="L1575" s="28">
        <f t="shared" si="1354"/>
        <v>616000</v>
      </c>
      <c r="M1575" s="26"/>
      <c r="N1575" s="26"/>
      <c r="O1575" s="26" t="s">
        <v>40</v>
      </c>
      <c r="P1575" s="25" t="s">
        <v>785</v>
      </c>
      <c r="Q1575" s="29">
        <v>0</v>
      </c>
    </row>
    <row r="1576" spans="1:17" ht="39">
      <c r="A1576" s="25" t="s">
        <v>1545</v>
      </c>
      <c r="B1576" s="26" t="s">
        <v>5</v>
      </c>
      <c r="C1576" s="27" t="s">
        <v>1758</v>
      </c>
      <c r="D1576" s="27" t="s">
        <v>1145</v>
      </c>
      <c r="E1576" s="27" t="s">
        <v>1898</v>
      </c>
      <c r="F1576" s="27" t="s">
        <v>1321</v>
      </c>
      <c r="G1576" s="27" t="s">
        <v>31</v>
      </c>
      <c r="H1576" s="27" t="s">
        <v>21</v>
      </c>
      <c r="I1576" s="29">
        <v>1</v>
      </c>
      <c r="J1576" s="28">
        <v>560000</v>
      </c>
      <c r="K1576" s="28">
        <f t="shared" si="1353"/>
        <v>560000</v>
      </c>
      <c r="L1576" s="28">
        <f t="shared" si="1354"/>
        <v>560000</v>
      </c>
      <c r="M1576" s="26"/>
      <c r="N1576" s="26"/>
      <c r="O1576" s="26" t="s">
        <v>40</v>
      </c>
      <c r="P1576" s="25" t="s">
        <v>816</v>
      </c>
      <c r="Q1576" s="29">
        <v>0</v>
      </c>
    </row>
    <row r="1577" spans="1:17" ht="39">
      <c r="A1577" s="25" t="s">
        <v>1545</v>
      </c>
      <c r="B1577" s="26" t="s">
        <v>5</v>
      </c>
      <c r="C1577" s="27" t="s">
        <v>1758</v>
      </c>
      <c r="D1577" s="27" t="s">
        <v>1145</v>
      </c>
      <c r="E1577" s="27" t="s">
        <v>1899</v>
      </c>
      <c r="F1577" s="27" t="s">
        <v>1322</v>
      </c>
      <c r="G1577" s="27" t="s">
        <v>31</v>
      </c>
      <c r="H1577" s="27" t="s">
        <v>21</v>
      </c>
      <c r="I1577" s="29">
        <v>1</v>
      </c>
      <c r="J1577" s="28">
        <v>1232000</v>
      </c>
      <c r="K1577" s="28">
        <f t="shared" si="1353"/>
        <v>1232000</v>
      </c>
      <c r="L1577" s="28">
        <f t="shared" si="1354"/>
        <v>1232000</v>
      </c>
      <c r="M1577" s="26"/>
      <c r="N1577" s="26"/>
      <c r="O1577" s="26" t="s">
        <v>40</v>
      </c>
      <c r="P1577" s="25" t="s">
        <v>787</v>
      </c>
      <c r="Q1577" s="29">
        <v>0</v>
      </c>
    </row>
    <row r="1578" spans="1:17" ht="39">
      <c r="A1578" s="25" t="s">
        <v>1545</v>
      </c>
      <c r="B1578" s="26" t="s">
        <v>5</v>
      </c>
      <c r="C1578" s="27" t="s">
        <v>1758</v>
      </c>
      <c r="D1578" s="27" t="s">
        <v>1145</v>
      </c>
      <c r="E1578" s="27" t="s">
        <v>1900</v>
      </c>
      <c r="F1578" s="27" t="s">
        <v>1323</v>
      </c>
      <c r="G1578" s="27" t="s">
        <v>31</v>
      </c>
      <c r="H1578" s="27" t="s">
        <v>21</v>
      </c>
      <c r="I1578" s="29">
        <v>1</v>
      </c>
      <c r="J1578" s="28">
        <v>784000</v>
      </c>
      <c r="K1578" s="28">
        <f t="shared" si="1353"/>
        <v>784000</v>
      </c>
      <c r="L1578" s="28">
        <f t="shared" si="1354"/>
        <v>784000</v>
      </c>
      <c r="M1578" s="26"/>
      <c r="N1578" s="26"/>
      <c r="O1578" s="26" t="s">
        <v>40</v>
      </c>
      <c r="P1578" s="25" t="s">
        <v>788</v>
      </c>
      <c r="Q1578" s="29">
        <v>0</v>
      </c>
    </row>
    <row r="1579" spans="1:17" ht="51.75">
      <c r="A1579" s="25" t="s">
        <v>1545</v>
      </c>
      <c r="B1579" s="26" t="s">
        <v>5</v>
      </c>
      <c r="C1579" s="27" t="s">
        <v>1758</v>
      </c>
      <c r="D1579" s="27" t="s">
        <v>1145</v>
      </c>
      <c r="E1579" s="27" t="s">
        <v>1901</v>
      </c>
      <c r="F1579" s="27" t="s">
        <v>1324</v>
      </c>
      <c r="G1579" s="27" t="s">
        <v>31</v>
      </c>
      <c r="H1579" s="27" t="s">
        <v>21</v>
      </c>
      <c r="I1579" s="29">
        <v>1</v>
      </c>
      <c r="J1579" s="28">
        <v>2430401.7799999998</v>
      </c>
      <c r="K1579" s="28">
        <f t="shared" si="1353"/>
        <v>2430401.7799999998</v>
      </c>
      <c r="L1579" s="28">
        <f t="shared" si="1354"/>
        <v>2430401.7799999998</v>
      </c>
      <c r="M1579" s="26"/>
      <c r="N1579" s="26"/>
      <c r="O1579" s="26" t="s">
        <v>40</v>
      </c>
      <c r="P1579" s="25" t="s">
        <v>81</v>
      </c>
      <c r="Q1579" s="29">
        <v>0</v>
      </c>
    </row>
    <row r="1580" spans="1:17" ht="51.75">
      <c r="A1580" s="25" t="s">
        <v>1545</v>
      </c>
      <c r="B1580" s="26" t="s">
        <v>5</v>
      </c>
      <c r="C1580" s="27" t="s">
        <v>1758</v>
      </c>
      <c r="D1580" s="27" t="s">
        <v>1145</v>
      </c>
      <c r="E1580" s="27" t="s">
        <v>1902</v>
      </c>
      <c r="F1580" s="27" t="s">
        <v>1325</v>
      </c>
      <c r="G1580" s="27" t="s">
        <v>31</v>
      </c>
      <c r="H1580" s="27" t="s">
        <v>21</v>
      </c>
      <c r="I1580" s="29">
        <v>1</v>
      </c>
      <c r="J1580" s="28">
        <v>1484000</v>
      </c>
      <c r="K1580" s="28">
        <f t="shared" si="1353"/>
        <v>1484000</v>
      </c>
      <c r="L1580" s="28">
        <f t="shared" si="1354"/>
        <v>1484000</v>
      </c>
      <c r="M1580" s="26"/>
      <c r="N1580" s="26"/>
      <c r="O1580" s="26" t="s">
        <v>40</v>
      </c>
      <c r="P1580" s="25" t="s">
        <v>1326</v>
      </c>
      <c r="Q1580" s="29">
        <v>0</v>
      </c>
    </row>
    <row r="1581" spans="1:17" ht="64.5">
      <c r="A1581" s="25" t="s">
        <v>1545</v>
      </c>
      <c r="B1581" s="26" t="s">
        <v>5</v>
      </c>
      <c r="C1581" s="27" t="s">
        <v>1758</v>
      </c>
      <c r="D1581" s="27" t="s">
        <v>1145</v>
      </c>
      <c r="E1581" s="27" t="s">
        <v>1903</v>
      </c>
      <c r="F1581" s="27" t="s">
        <v>2493</v>
      </c>
      <c r="G1581" s="27" t="s">
        <v>31</v>
      </c>
      <c r="H1581" s="27" t="s">
        <v>21</v>
      </c>
      <c r="I1581" s="29">
        <v>1</v>
      </c>
      <c r="J1581" s="28">
        <v>952000</v>
      </c>
      <c r="K1581" s="28">
        <f t="shared" si="1353"/>
        <v>952000</v>
      </c>
      <c r="L1581" s="28">
        <f t="shared" si="1354"/>
        <v>952000</v>
      </c>
      <c r="M1581" s="26"/>
      <c r="N1581" s="26"/>
      <c r="O1581" s="26" t="s">
        <v>40</v>
      </c>
      <c r="P1581" s="25" t="s">
        <v>863</v>
      </c>
      <c r="Q1581" s="29">
        <v>0</v>
      </c>
    </row>
    <row r="1582" spans="1:17" ht="51.75">
      <c r="A1582" s="25" t="s">
        <v>1545</v>
      </c>
      <c r="B1582" s="26" t="s">
        <v>5</v>
      </c>
      <c r="C1582" s="27" t="s">
        <v>1758</v>
      </c>
      <c r="D1582" s="27" t="s">
        <v>1145</v>
      </c>
      <c r="E1582" s="27" t="s">
        <v>1904</v>
      </c>
      <c r="F1582" s="27" t="s">
        <v>1327</v>
      </c>
      <c r="G1582" s="27" t="s">
        <v>31</v>
      </c>
      <c r="H1582" s="27" t="s">
        <v>21</v>
      </c>
      <c r="I1582" s="29">
        <v>1</v>
      </c>
      <c r="J1582" s="28">
        <v>1142401.78</v>
      </c>
      <c r="K1582" s="28">
        <f t="shared" si="1353"/>
        <v>1142401.78</v>
      </c>
      <c r="L1582" s="28">
        <f t="shared" si="1354"/>
        <v>1142401.78</v>
      </c>
      <c r="M1582" s="26"/>
      <c r="N1582" s="26"/>
      <c r="O1582" s="26" t="s">
        <v>40</v>
      </c>
      <c r="P1582" s="25" t="s">
        <v>864</v>
      </c>
      <c r="Q1582" s="29">
        <v>0</v>
      </c>
    </row>
    <row r="1583" spans="1:17" ht="64.5">
      <c r="A1583" s="25" t="s">
        <v>1545</v>
      </c>
      <c r="B1583" s="26" t="s">
        <v>5</v>
      </c>
      <c r="C1583" s="27" t="s">
        <v>1758</v>
      </c>
      <c r="D1583" s="27" t="s">
        <v>1145</v>
      </c>
      <c r="E1583" s="27" t="s">
        <v>1905</v>
      </c>
      <c r="F1583" s="27" t="s">
        <v>1328</v>
      </c>
      <c r="G1583" s="27" t="s">
        <v>31</v>
      </c>
      <c r="H1583" s="27" t="s">
        <v>21</v>
      </c>
      <c r="I1583" s="29">
        <v>1</v>
      </c>
      <c r="J1583" s="28">
        <v>896000</v>
      </c>
      <c r="K1583" s="28">
        <f t="shared" si="1353"/>
        <v>896000</v>
      </c>
      <c r="L1583" s="28">
        <f t="shared" si="1354"/>
        <v>896000</v>
      </c>
      <c r="M1583" s="26"/>
      <c r="N1583" s="26"/>
      <c r="O1583" s="26" t="s">
        <v>40</v>
      </c>
      <c r="P1583" s="25" t="s">
        <v>865</v>
      </c>
      <c r="Q1583" s="29">
        <v>0</v>
      </c>
    </row>
    <row r="1584" spans="1:17" ht="51.75">
      <c r="A1584" s="25" t="s">
        <v>1545</v>
      </c>
      <c r="B1584" s="26" t="s">
        <v>5</v>
      </c>
      <c r="C1584" s="27" t="s">
        <v>1758</v>
      </c>
      <c r="D1584" s="27" t="s">
        <v>1145</v>
      </c>
      <c r="E1584" s="27" t="s">
        <v>1906</v>
      </c>
      <c r="F1584" s="27" t="s">
        <v>1329</v>
      </c>
      <c r="G1584" s="27" t="s">
        <v>31</v>
      </c>
      <c r="H1584" s="27" t="s">
        <v>21</v>
      </c>
      <c r="I1584" s="29">
        <v>1</v>
      </c>
      <c r="J1584" s="28">
        <v>15624000</v>
      </c>
      <c r="K1584" s="28">
        <f t="shared" si="1353"/>
        <v>15624000</v>
      </c>
      <c r="L1584" s="28">
        <f t="shared" si="1354"/>
        <v>15624000</v>
      </c>
      <c r="M1584" s="26"/>
      <c r="N1584" s="26"/>
      <c r="O1584" s="26" t="s">
        <v>40</v>
      </c>
      <c r="P1584" s="25" t="s">
        <v>82</v>
      </c>
      <c r="Q1584" s="29">
        <v>0</v>
      </c>
    </row>
    <row r="1585" spans="1:17" ht="51.75">
      <c r="A1585" s="25" t="s">
        <v>1545</v>
      </c>
      <c r="B1585" s="26" t="s">
        <v>5</v>
      </c>
      <c r="C1585" s="27" t="s">
        <v>1758</v>
      </c>
      <c r="D1585" s="27" t="s">
        <v>1145</v>
      </c>
      <c r="E1585" s="27" t="s">
        <v>1907</v>
      </c>
      <c r="F1585" s="27" t="s">
        <v>1330</v>
      </c>
      <c r="G1585" s="27" t="s">
        <v>31</v>
      </c>
      <c r="H1585" s="27" t="s">
        <v>21</v>
      </c>
      <c r="I1585" s="29">
        <v>1</v>
      </c>
      <c r="J1585" s="28">
        <v>1008000</v>
      </c>
      <c r="K1585" s="28">
        <f t="shared" si="1353"/>
        <v>1008000</v>
      </c>
      <c r="L1585" s="28">
        <f t="shared" si="1354"/>
        <v>1008000</v>
      </c>
      <c r="M1585" s="26"/>
      <c r="N1585" s="26"/>
      <c r="O1585" s="26" t="s">
        <v>40</v>
      </c>
      <c r="P1585" s="25" t="s">
        <v>866</v>
      </c>
      <c r="Q1585" s="29">
        <v>0</v>
      </c>
    </row>
    <row r="1586" spans="1:17" ht="51.75">
      <c r="A1586" s="25" t="s">
        <v>1545</v>
      </c>
      <c r="B1586" s="26" t="s">
        <v>5</v>
      </c>
      <c r="C1586" s="27" t="s">
        <v>1758</v>
      </c>
      <c r="D1586" s="27" t="s">
        <v>1145</v>
      </c>
      <c r="E1586" s="27" t="s">
        <v>1908</v>
      </c>
      <c r="F1586" s="27" t="s">
        <v>1331</v>
      </c>
      <c r="G1586" s="27" t="s">
        <v>31</v>
      </c>
      <c r="H1586" s="27" t="s">
        <v>21</v>
      </c>
      <c r="I1586" s="29">
        <v>1</v>
      </c>
      <c r="J1586" s="28">
        <v>784000</v>
      </c>
      <c r="K1586" s="28">
        <f t="shared" si="1353"/>
        <v>784000</v>
      </c>
      <c r="L1586" s="28">
        <f t="shared" si="1354"/>
        <v>784000</v>
      </c>
      <c r="M1586" s="26"/>
      <c r="N1586" s="26"/>
      <c r="O1586" s="26" t="s">
        <v>40</v>
      </c>
      <c r="P1586" s="25" t="s">
        <v>867</v>
      </c>
      <c r="Q1586" s="29">
        <v>0</v>
      </c>
    </row>
    <row r="1587" spans="1:17" ht="51.75">
      <c r="A1587" s="25" t="s">
        <v>1545</v>
      </c>
      <c r="B1587" s="26" t="s">
        <v>5</v>
      </c>
      <c r="C1587" s="27" t="s">
        <v>1758</v>
      </c>
      <c r="D1587" s="27" t="s">
        <v>1145</v>
      </c>
      <c r="E1587" s="27" t="s">
        <v>1909</v>
      </c>
      <c r="F1587" s="27" t="s">
        <v>1332</v>
      </c>
      <c r="G1587" s="27" t="s">
        <v>31</v>
      </c>
      <c r="H1587" s="27" t="s">
        <v>21</v>
      </c>
      <c r="I1587" s="29">
        <v>1</v>
      </c>
      <c r="J1587" s="28">
        <v>1271205.3500000001</v>
      </c>
      <c r="K1587" s="28">
        <f t="shared" si="1353"/>
        <v>1271205.3500000001</v>
      </c>
      <c r="L1587" s="28">
        <f t="shared" si="1354"/>
        <v>1271205.3500000001</v>
      </c>
      <c r="M1587" s="26"/>
      <c r="N1587" s="26"/>
      <c r="O1587" s="26" t="s">
        <v>40</v>
      </c>
      <c r="P1587" s="25" t="s">
        <v>817</v>
      </c>
      <c r="Q1587" s="29">
        <v>0</v>
      </c>
    </row>
    <row r="1588" spans="1:17" ht="51.75">
      <c r="A1588" s="25" t="s">
        <v>1545</v>
      </c>
      <c r="B1588" s="26" t="s">
        <v>5</v>
      </c>
      <c r="C1588" s="27" t="s">
        <v>1758</v>
      </c>
      <c r="D1588" s="27" t="s">
        <v>1145</v>
      </c>
      <c r="E1588" s="27" t="s">
        <v>1910</v>
      </c>
      <c r="F1588" s="27" t="s">
        <v>1333</v>
      </c>
      <c r="G1588" s="27" t="s">
        <v>31</v>
      </c>
      <c r="H1588" s="27" t="s">
        <v>21</v>
      </c>
      <c r="I1588" s="29">
        <v>1</v>
      </c>
      <c r="J1588" s="28">
        <v>1293607.1399999999</v>
      </c>
      <c r="K1588" s="28">
        <f t="shared" si="1353"/>
        <v>1293607.1399999999</v>
      </c>
      <c r="L1588" s="28">
        <f t="shared" si="1354"/>
        <v>1293607.1399999999</v>
      </c>
      <c r="M1588" s="26"/>
      <c r="N1588" s="26"/>
      <c r="O1588" s="26" t="s">
        <v>40</v>
      </c>
      <c r="P1588" s="25" t="s">
        <v>818</v>
      </c>
      <c r="Q1588" s="29">
        <v>0</v>
      </c>
    </row>
    <row r="1589" spans="1:17" ht="51.75">
      <c r="A1589" s="25" t="s">
        <v>1545</v>
      </c>
      <c r="B1589" s="26" t="s">
        <v>5</v>
      </c>
      <c r="C1589" s="27" t="s">
        <v>1758</v>
      </c>
      <c r="D1589" s="27" t="s">
        <v>1145</v>
      </c>
      <c r="E1589" s="27" t="s">
        <v>1911</v>
      </c>
      <c r="F1589" s="27" t="s">
        <v>1334</v>
      </c>
      <c r="G1589" s="27" t="s">
        <v>31</v>
      </c>
      <c r="H1589" s="27" t="s">
        <v>21</v>
      </c>
      <c r="I1589" s="29">
        <v>1</v>
      </c>
      <c r="J1589" s="28">
        <v>1658160.71</v>
      </c>
      <c r="K1589" s="28">
        <f t="shared" si="1353"/>
        <v>1658160.71</v>
      </c>
      <c r="L1589" s="28">
        <f t="shared" si="1354"/>
        <v>1658160.71</v>
      </c>
      <c r="M1589" s="26"/>
      <c r="N1589" s="26"/>
      <c r="O1589" s="26" t="s">
        <v>40</v>
      </c>
      <c r="P1589" s="25" t="s">
        <v>819</v>
      </c>
      <c r="Q1589" s="29">
        <v>0</v>
      </c>
    </row>
    <row r="1590" spans="1:17" ht="51.75">
      <c r="A1590" s="25" t="s">
        <v>1545</v>
      </c>
      <c r="B1590" s="26" t="s">
        <v>5</v>
      </c>
      <c r="C1590" s="27" t="s">
        <v>1758</v>
      </c>
      <c r="D1590" s="27" t="s">
        <v>1145</v>
      </c>
      <c r="E1590" s="27" t="s">
        <v>1912</v>
      </c>
      <c r="F1590" s="27" t="s">
        <v>1335</v>
      </c>
      <c r="G1590" s="27" t="s">
        <v>31</v>
      </c>
      <c r="H1590" s="27" t="s">
        <v>21</v>
      </c>
      <c r="I1590" s="29">
        <v>1</v>
      </c>
      <c r="J1590" s="28">
        <v>2786785.71</v>
      </c>
      <c r="K1590" s="28">
        <f t="shared" si="1353"/>
        <v>2786785.71</v>
      </c>
      <c r="L1590" s="28">
        <f t="shared" si="1354"/>
        <v>2786785.71</v>
      </c>
      <c r="M1590" s="26"/>
      <c r="N1590" s="26"/>
      <c r="O1590" s="26" t="s">
        <v>40</v>
      </c>
      <c r="P1590" s="25" t="s">
        <v>820</v>
      </c>
      <c r="Q1590" s="29">
        <v>0</v>
      </c>
    </row>
    <row r="1591" spans="1:17" ht="51.75">
      <c r="A1591" s="25" t="s">
        <v>1545</v>
      </c>
      <c r="B1591" s="26" t="s">
        <v>5</v>
      </c>
      <c r="C1591" s="27" t="s">
        <v>1758</v>
      </c>
      <c r="D1591" s="27" t="s">
        <v>1145</v>
      </c>
      <c r="E1591" s="27" t="s">
        <v>1913</v>
      </c>
      <c r="F1591" s="27" t="s">
        <v>1336</v>
      </c>
      <c r="G1591" s="27" t="s">
        <v>31</v>
      </c>
      <c r="H1591" s="27" t="s">
        <v>21</v>
      </c>
      <c r="I1591" s="29">
        <v>1</v>
      </c>
      <c r="J1591" s="28">
        <v>782964.28</v>
      </c>
      <c r="K1591" s="28">
        <f t="shared" si="1353"/>
        <v>782964.28</v>
      </c>
      <c r="L1591" s="28">
        <f t="shared" si="1354"/>
        <v>782964.28</v>
      </c>
      <c r="M1591" s="26"/>
      <c r="N1591" s="26"/>
      <c r="O1591" s="26" t="s">
        <v>40</v>
      </c>
      <c r="P1591" s="25" t="s">
        <v>821</v>
      </c>
      <c r="Q1591" s="29">
        <v>0</v>
      </c>
    </row>
    <row r="1592" spans="1:17" ht="51.75">
      <c r="A1592" s="25" t="s">
        <v>1545</v>
      </c>
      <c r="B1592" s="26" t="s">
        <v>5</v>
      </c>
      <c r="C1592" s="27" t="s">
        <v>1758</v>
      </c>
      <c r="D1592" s="27" t="s">
        <v>1145</v>
      </c>
      <c r="E1592" s="27" t="s">
        <v>1914</v>
      </c>
      <c r="F1592" s="27" t="s">
        <v>1337</v>
      </c>
      <c r="G1592" s="27" t="s">
        <v>31</v>
      </c>
      <c r="H1592" s="27" t="s">
        <v>21</v>
      </c>
      <c r="I1592" s="29">
        <v>1</v>
      </c>
      <c r="J1592" s="28">
        <v>1050000</v>
      </c>
      <c r="K1592" s="28">
        <f t="shared" si="1353"/>
        <v>1050000</v>
      </c>
      <c r="L1592" s="28">
        <f t="shared" si="1354"/>
        <v>1050000</v>
      </c>
      <c r="M1592" s="26"/>
      <c r="N1592" s="26"/>
      <c r="O1592" s="26" t="s">
        <v>40</v>
      </c>
      <c r="P1592" s="25" t="s">
        <v>822</v>
      </c>
      <c r="Q1592" s="29">
        <v>0</v>
      </c>
    </row>
    <row r="1593" spans="1:17" ht="39">
      <c r="A1593" s="25" t="s">
        <v>1545</v>
      </c>
      <c r="B1593" s="26" t="s">
        <v>5</v>
      </c>
      <c r="C1593" s="27" t="s">
        <v>1758</v>
      </c>
      <c r="D1593" s="27" t="s">
        <v>1145</v>
      </c>
      <c r="E1593" s="27" t="s">
        <v>1915</v>
      </c>
      <c r="F1593" s="27" t="s">
        <v>1338</v>
      </c>
      <c r="G1593" s="27" t="s">
        <v>31</v>
      </c>
      <c r="H1593" s="27" t="s">
        <v>21</v>
      </c>
      <c r="I1593" s="29">
        <v>1</v>
      </c>
      <c r="J1593" s="28">
        <v>711937.5</v>
      </c>
      <c r="K1593" s="28">
        <f t="shared" si="1353"/>
        <v>711937.5</v>
      </c>
      <c r="L1593" s="28">
        <f t="shared" si="1354"/>
        <v>711937.5</v>
      </c>
      <c r="M1593" s="26"/>
      <c r="N1593" s="26"/>
      <c r="O1593" s="26" t="s">
        <v>40</v>
      </c>
      <c r="P1593" s="25" t="s">
        <v>823</v>
      </c>
      <c r="Q1593" s="29">
        <v>0</v>
      </c>
    </row>
    <row r="1594" spans="1:17" ht="39">
      <c r="A1594" s="25" t="s">
        <v>1545</v>
      </c>
      <c r="B1594" s="26" t="s">
        <v>5</v>
      </c>
      <c r="C1594" s="27" t="s">
        <v>1758</v>
      </c>
      <c r="D1594" s="27" t="s">
        <v>1145</v>
      </c>
      <c r="E1594" s="27" t="s">
        <v>2611</v>
      </c>
      <c r="F1594" s="27" t="s">
        <v>2612</v>
      </c>
      <c r="G1594" s="27" t="s">
        <v>31</v>
      </c>
      <c r="H1594" s="27" t="s">
        <v>21</v>
      </c>
      <c r="I1594" s="29">
        <v>1</v>
      </c>
      <c r="J1594" s="28">
        <v>1500000</v>
      </c>
      <c r="K1594" s="28">
        <f t="shared" si="1353"/>
        <v>1500000</v>
      </c>
      <c r="L1594" s="28">
        <f t="shared" si="1354"/>
        <v>1500000</v>
      </c>
      <c r="M1594" s="26"/>
      <c r="N1594" s="26"/>
      <c r="O1594" s="26" t="s">
        <v>40</v>
      </c>
      <c r="P1594" s="25" t="s">
        <v>824</v>
      </c>
      <c r="Q1594" s="29">
        <v>0</v>
      </c>
    </row>
    <row r="1595" spans="1:17" ht="39">
      <c r="A1595" s="25" t="s">
        <v>1545</v>
      </c>
      <c r="B1595" s="26" t="s">
        <v>5</v>
      </c>
      <c r="C1595" s="27" t="s">
        <v>1758</v>
      </c>
      <c r="D1595" s="27" t="s">
        <v>1145</v>
      </c>
      <c r="E1595" s="27" t="s">
        <v>2613</v>
      </c>
      <c r="F1595" s="27" t="s">
        <v>2614</v>
      </c>
      <c r="G1595" s="27" t="s">
        <v>31</v>
      </c>
      <c r="H1595" s="27" t="s">
        <v>21</v>
      </c>
      <c r="I1595" s="29">
        <v>1</v>
      </c>
      <c r="J1595" s="28">
        <v>1532169.64</v>
      </c>
      <c r="K1595" s="28">
        <f t="shared" si="1353"/>
        <v>1532169.64</v>
      </c>
      <c r="L1595" s="28">
        <f t="shared" si="1354"/>
        <v>1532169.64</v>
      </c>
      <c r="M1595" s="26"/>
      <c r="N1595" s="26"/>
      <c r="O1595" s="26" t="s">
        <v>40</v>
      </c>
      <c r="P1595" s="25" t="s">
        <v>825</v>
      </c>
      <c r="Q1595" s="29">
        <v>0</v>
      </c>
    </row>
    <row r="1596" spans="1:17" ht="53.25" customHeight="1">
      <c r="A1596" s="25" t="s">
        <v>1545</v>
      </c>
      <c r="B1596" s="26" t="s">
        <v>5</v>
      </c>
      <c r="C1596" s="27" t="s">
        <v>1758</v>
      </c>
      <c r="D1596" s="27" t="s">
        <v>1145</v>
      </c>
      <c r="E1596" s="27" t="s">
        <v>1916</v>
      </c>
      <c r="F1596" s="27" t="s">
        <v>1339</v>
      </c>
      <c r="G1596" s="27" t="s">
        <v>31</v>
      </c>
      <c r="H1596" s="27" t="s">
        <v>21</v>
      </c>
      <c r="I1596" s="29">
        <v>1</v>
      </c>
      <c r="J1596" s="28">
        <v>18080357.140000001</v>
      </c>
      <c r="K1596" s="28">
        <f t="shared" ref="K1596" si="1359">I1596*J1596</f>
        <v>18080357.140000001</v>
      </c>
      <c r="L1596" s="28">
        <f t="shared" ref="L1596" si="1360">K1596</f>
        <v>18080357.140000001</v>
      </c>
      <c r="M1596" s="72"/>
      <c r="N1596" s="72"/>
      <c r="O1596" s="26" t="s">
        <v>40</v>
      </c>
      <c r="P1596" s="25" t="s">
        <v>83</v>
      </c>
      <c r="Q1596" s="29">
        <v>0</v>
      </c>
    </row>
    <row r="1597" spans="1:17" ht="51.75">
      <c r="A1597" s="25" t="s">
        <v>1545</v>
      </c>
      <c r="B1597" s="26" t="s">
        <v>5</v>
      </c>
      <c r="C1597" s="27" t="s">
        <v>1758</v>
      </c>
      <c r="D1597" s="27" t="s">
        <v>1145</v>
      </c>
      <c r="E1597" s="27" t="s">
        <v>1917</v>
      </c>
      <c r="F1597" s="27" t="s">
        <v>1340</v>
      </c>
      <c r="G1597" s="27" t="s">
        <v>31</v>
      </c>
      <c r="H1597" s="27" t="s">
        <v>21</v>
      </c>
      <c r="I1597" s="29">
        <v>1</v>
      </c>
      <c r="J1597" s="28">
        <v>2620803.5699999998</v>
      </c>
      <c r="K1597" s="28">
        <f t="shared" si="1353"/>
        <v>2620803.5699999998</v>
      </c>
      <c r="L1597" s="28">
        <f t="shared" si="1354"/>
        <v>2620803.5699999998</v>
      </c>
      <c r="M1597" s="26"/>
      <c r="N1597" s="26"/>
      <c r="O1597" s="26" t="s">
        <v>40</v>
      </c>
      <c r="P1597" s="25" t="s">
        <v>1341</v>
      </c>
      <c r="Q1597" s="29">
        <v>0</v>
      </c>
    </row>
    <row r="1598" spans="1:17" ht="39">
      <c r="A1598" s="25" t="s">
        <v>1545</v>
      </c>
      <c r="B1598" s="26" t="s">
        <v>5</v>
      </c>
      <c r="C1598" s="27" t="s">
        <v>1758</v>
      </c>
      <c r="D1598" s="27" t="s">
        <v>1145</v>
      </c>
      <c r="E1598" s="27" t="s">
        <v>1918</v>
      </c>
      <c r="F1598" s="27" t="s">
        <v>1342</v>
      </c>
      <c r="G1598" s="27" t="s">
        <v>31</v>
      </c>
      <c r="H1598" s="27" t="s">
        <v>21</v>
      </c>
      <c r="I1598" s="29">
        <v>1</v>
      </c>
      <c r="J1598" s="28">
        <v>2195205.35</v>
      </c>
      <c r="K1598" s="28">
        <f t="shared" si="1353"/>
        <v>2195205.35</v>
      </c>
      <c r="L1598" s="28">
        <f t="shared" si="1354"/>
        <v>2195205.35</v>
      </c>
      <c r="M1598" s="26"/>
      <c r="N1598" s="26"/>
      <c r="O1598" s="26" t="s">
        <v>40</v>
      </c>
      <c r="P1598" s="25" t="s">
        <v>1343</v>
      </c>
      <c r="Q1598" s="29">
        <v>0</v>
      </c>
    </row>
    <row r="1599" spans="1:17" ht="39">
      <c r="A1599" s="25" t="s">
        <v>1545</v>
      </c>
      <c r="B1599" s="26" t="s">
        <v>5</v>
      </c>
      <c r="C1599" s="27" t="s">
        <v>1758</v>
      </c>
      <c r="D1599" s="27" t="s">
        <v>1145</v>
      </c>
      <c r="E1599" s="27" t="s">
        <v>2615</v>
      </c>
      <c r="F1599" s="27" t="s">
        <v>2616</v>
      </c>
      <c r="G1599" s="27" t="s">
        <v>31</v>
      </c>
      <c r="H1599" s="27" t="s">
        <v>21</v>
      </c>
      <c r="I1599" s="29">
        <v>1</v>
      </c>
      <c r="J1599" s="28">
        <v>784000</v>
      </c>
      <c r="K1599" s="28">
        <f t="shared" si="1353"/>
        <v>784000</v>
      </c>
      <c r="L1599" s="28">
        <f t="shared" si="1354"/>
        <v>784000</v>
      </c>
      <c r="M1599" s="26"/>
      <c r="N1599" s="26"/>
      <c r="O1599" s="26" t="s">
        <v>40</v>
      </c>
      <c r="P1599" s="25" t="s">
        <v>1344</v>
      </c>
      <c r="Q1599" s="29">
        <v>0</v>
      </c>
    </row>
    <row r="1600" spans="1:17" ht="51.75">
      <c r="A1600" s="25" t="s">
        <v>1545</v>
      </c>
      <c r="B1600" s="26" t="s">
        <v>5</v>
      </c>
      <c r="C1600" s="27" t="s">
        <v>1758</v>
      </c>
      <c r="D1600" s="27" t="s">
        <v>1145</v>
      </c>
      <c r="E1600" s="27" t="s">
        <v>1919</v>
      </c>
      <c r="F1600" s="27" t="s">
        <v>1345</v>
      </c>
      <c r="G1600" s="27" t="s">
        <v>31</v>
      </c>
      <c r="H1600" s="27" t="s">
        <v>21</v>
      </c>
      <c r="I1600" s="29">
        <v>1</v>
      </c>
      <c r="J1600" s="28">
        <v>840000</v>
      </c>
      <c r="K1600" s="28">
        <f t="shared" si="1353"/>
        <v>840000</v>
      </c>
      <c r="L1600" s="28">
        <f t="shared" si="1354"/>
        <v>840000</v>
      </c>
      <c r="M1600" s="26"/>
      <c r="N1600" s="26"/>
      <c r="O1600" s="26" t="s">
        <v>40</v>
      </c>
      <c r="P1600" s="25" t="s">
        <v>1346</v>
      </c>
      <c r="Q1600" s="29">
        <v>0</v>
      </c>
    </row>
    <row r="1601" spans="1:17" ht="51.75">
      <c r="A1601" s="25" t="s">
        <v>1545</v>
      </c>
      <c r="B1601" s="26" t="s">
        <v>5</v>
      </c>
      <c r="C1601" s="27" t="s">
        <v>1758</v>
      </c>
      <c r="D1601" s="27" t="s">
        <v>1145</v>
      </c>
      <c r="E1601" s="27" t="s">
        <v>2617</v>
      </c>
      <c r="F1601" s="27" t="s">
        <v>2618</v>
      </c>
      <c r="G1601" s="27" t="s">
        <v>31</v>
      </c>
      <c r="H1601" s="27" t="s">
        <v>21</v>
      </c>
      <c r="I1601" s="29">
        <v>1</v>
      </c>
      <c r="J1601" s="28">
        <v>1288000</v>
      </c>
      <c r="K1601" s="28">
        <f t="shared" si="1353"/>
        <v>1288000</v>
      </c>
      <c r="L1601" s="28">
        <f t="shared" si="1354"/>
        <v>1288000</v>
      </c>
      <c r="M1601" s="26"/>
      <c r="N1601" s="26"/>
      <c r="O1601" s="26" t="s">
        <v>40</v>
      </c>
      <c r="P1601" s="25" t="s">
        <v>1347</v>
      </c>
      <c r="Q1601" s="29">
        <v>0</v>
      </c>
    </row>
    <row r="1602" spans="1:17" ht="51.75">
      <c r="A1602" s="25" t="s">
        <v>1545</v>
      </c>
      <c r="B1602" s="26" t="s">
        <v>5</v>
      </c>
      <c r="C1602" s="27" t="s">
        <v>1758</v>
      </c>
      <c r="D1602" s="27" t="s">
        <v>1145</v>
      </c>
      <c r="E1602" s="27" t="s">
        <v>1920</v>
      </c>
      <c r="F1602" s="27" t="s">
        <v>1348</v>
      </c>
      <c r="G1602" s="27" t="s">
        <v>31</v>
      </c>
      <c r="H1602" s="27" t="s">
        <v>21</v>
      </c>
      <c r="I1602" s="29">
        <v>1</v>
      </c>
      <c r="J1602" s="28">
        <v>728000</v>
      </c>
      <c r="K1602" s="28">
        <f t="shared" si="1353"/>
        <v>728000</v>
      </c>
      <c r="L1602" s="28">
        <f t="shared" si="1354"/>
        <v>728000</v>
      </c>
      <c r="M1602" s="26"/>
      <c r="N1602" s="26"/>
      <c r="O1602" s="26" t="s">
        <v>40</v>
      </c>
      <c r="P1602" s="25" t="s">
        <v>1349</v>
      </c>
      <c r="Q1602" s="29">
        <v>0</v>
      </c>
    </row>
    <row r="1603" spans="1:17" ht="51.75">
      <c r="A1603" s="25" t="s">
        <v>1545</v>
      </c>
      <c r="B1603" s="26" t="s">
        <v>5</v>
      </c>
      <c r="C1603" s="27" t="s">
        <v>1758</v>
      </c>
      <c r="D1603" s="27" t="s">
        <v>1145</v>
      </c>
      <c r="E1603" s="27" t="s">
        <v>1921</v>
      </c>
      <c r="F1603" s="27" t="s">
        <v>1350</v>
      </c>
      <c r="G1603" s="27" t="s">
        <v>31</v>
      </c>
      <c r="H1603" s="27" t="s">
        <v>21</v>
      </c>
      <c r="I1603" s="29">
        <v>1</v>
      </c>
      <c r="J1603" s="28">
        <v>952000</v>
      </c>
      <c r="K1603" s="28">
        <f t="shared" si="1353"/>
        <v>952000</v>
      </c>
      <c r="L1603" s="28">
        <f t="shared" si="1354"/>
        <v>952000</v>
      </c>
      <c r="M1603" s="26"/>
      <c r="N1603" s="26"/>
      <c r="O1603" s="26" t="s">
        <v>40</v>
      </c>
      <c r="P1603" s="25" t="s">
        <v>1134</v>
      </c>
      <c r="Q1603" s="29">
        <v>0</v>
      </c>
    </row>
    <row r="1604" spans="1:17" ht="39">
      <c r="A1604" s="25" t="s">
        <v>1545</v>
      </c>
      <c r="B1604" s="26" t="s">
        <v>5</v>
      </c>
      <c r="C1604" s="27" t="s">
        <v>1758</v>
      </c>
      <c r="D1604" s="27" t="s">
        <v>1145</v>
      </c>
      <c r="E1604" s="27" t="s">
        <v>1922</v>
      </c>
      <c r="F1604" s="27" t="s">
        <v>1351</v>
      </c>
      <c r="G1604" s="27" t="s">
        <v>31</v>
      </c>
      <c r="H1604" s="27" t="s">
        <v>21</v>
      </c>
      <c r="I1604" s="29">
        <v>1</v>
      </c>
      <c r="J1604" s="28">
        <v>679000</v>
      </c>
      <c r="K1604" s="28">
        <f t="shared" si="1353"/>
        <v>679000</v>
      </c>
      <c r="L1604" s="28">
        <f t="shared" si="1354"/>
        <v>679000</v>
      </c>
      <c r="M1604" s="26"/>
      <c r="N1604" s="26"/>
      <c r="O1604" s="26" t="s">
        <v>40</v>
      </c>
      <c r="P1604" s="25" t="s">
        <v>1352</v>
      </c>
      <c r="Q1604" s="29">
        <v>0</v>
      </c>
    </row>
    <row r="1605" spans="1:17" ht="39">
      <c r="A1605" s="25" t="s">
        <v>1545</v>
      </c>
      <c r="B1605" s="26" t="s">
        <v>5</v>
      </c>
      <c r="C1605" s="27" t="s">
        <v>1758</v>
      </c>
      <c r="D1605" s="27" t="s">
        <v>1145</v>
      </c>
      <c r="E1605" s="27" t="s">
        <v>1923</v>
      </c>
      <c r="F1605" s="27" t="s">
        <v>1353</v>
      </c>
      <c r="G1605" s="27" t="s">
        <v>31</v>
      </c>
      <c r="H1605" s="27" t="s">
        <v>21</v>
      </c>
      <c r="I1605" s="29">
        <v>1</v>
      </c>
      <c r="J1605" s="28">
        <v>630000</v>
      </c>
      <c r="K1605" s="28">
        <f t="shared" si="1353"/>
        <v>630000</v>
      </c>
      <c r="L1605" s="28">
        <f t="shared" si="1354"/>
        <v>630000</v>
      </c>
      <c r="M1605" s="26"/>
      <c r="N1605" s="26"/>
      <c r="O1605" s="26" t="s">
        <v>40</v>
      </c>
      <c r="P1605" s="25" t="s">
        <v>1354</v>
      </c>
      <c r="Q1605" s="29">
        <v>0</v>
      </c>
    </row>
    <row r="1606" spans="1:17" ht="39">
      <c r="A1606" s="25" t="s">
        <v>1545</v>
      </c>
      <c r="B1606" s="26" t="s">
        <v>5</v>
      </c>
      <c r="C1606" s="27" t="s">
        <v>1758</v>
      </c>
      <c r="D1606" s="27" t="s">
        <v>1145</v>
      </c>
      <c r="E1606" s="27" t="s">
        <v>1924</v>
      </c>
      <c r="F1606" s="27" t="s">
        <v>1355</v>
      </c>
      <c r="G1606" s="27" t="s">
        <v>31</v>
      </c>
      <c r="H1606" s="27" t="s">
        <v>21</v>
      </c>
      <c r="I1606" s="29">
        <v>1</v>
      </c>
      <c r="J1606" s="28">
        <v>728000</v>
      </c>
      <c r="K1606" s="28">
        <f t="shared" si="1353"/>
        <v>728000</v>
      </c>
      <c r="L1606" s="28">
        <f t="shared" si="1354"/>
        <v>728000</v>
      </c>
      <c r="M1606" s="26"/>
      <c r="N1606" s="26"/>
      <c r="O1606" s="26" t="s">
        <v>40</v>
      </c>
      <c r="P1606" s="25" t="s">
        <v>1356</v>
      </c>
      <c r="Q1606" s="29">
        <v>0</v>
      </c>
    </row>
    <row r="1607" spans="1:17" ht="39">
      <c r="A1607" s="25" t="s">
        <v>1545</v>
      </c>
      <c r="B1607" s="26" t="s">
        <v>5</v>
      </c>
      <c r="C1607" s="27" t="s">
        <v>1758</v>
      </c>
      <c r="D1607" s="27" t="s">
        <v>1145</v>
      </c>
      <c r="E1607" s="27" t="s">
        <v>1925</v>
      </c>
      <c r="F1607" s="27" t="s">
        <v>1357</v>
      </c>
      <c r="G1607" s="27" t="s">
        <v>31</v>
      </c>
      <c r="H1607" s="27" t="s">
        <v>21</v>
      </c>
      <c r="I1607" s="29">
        <v>1</v>
      </c>
      <c r="J1607" s="28">
        <v>504000</v>
      </c>
      <c r="K1607" s="28">
        <f t="shared" si="1353"/>
        <v>504000</v>
      </c>
      <c r="L1607" s="28">
        <f t="shared" si="1354"/>
        <v>504000</v>
      </c>
      <c r="M1607" s="26"/>
      <c r="N1607" s="26"/>
      <c r="O1607" s="26" t="s">
        <v>40</v>
      </c>
      <c r="P1607" s="25" t="s">
        <v>1358</v>
      </c>
      <c r="Q1607" s="29">
        <v>0</v>
      </c>
    </row>
    <row r="1608" spans="1:17" ht="51.75">
      <c r="A1608" s="25" t="s">
        <v>1545</v>
      </c>
      <c r="B1608" s="26" t="s">
        <v>5</v>
      </c>
      <c r="C1608" s="27" t="s">
        <v>1758</v>
      </c>
      <c r="D1608" s="27" t="s">
        <v>1145</v>
      </c>
      <c r="E1608" s="27" t="s">
        <v>1926</v>
      </c>
      <c r="F1608" s="27" t="s">
        <v>1359</v>
      </c>
      <c r="G1608" s="27" t="s">
        <v>31</v>
      </c>
      <c r="H1608" s="27" t="s">
        <v>21</v>
      </c>
      <c r="I1608" s="29">
        <v>1</v>
      </c>
      <c r="J1608" s="28">
        <v>11200000</v>
      </c>
      <c r="K1608" s="28">
        <f t="shared" si="1353"/>
        <v>11200000</v>
      </c>
      <c r="L1608" s="28">
        <f t="shared" si="1354"/>
        <v>11200000</v>
      </c>
      <c r="M1608" s="26"/>
      <c r="N1608" s="26"/>
      <c r="O1608" s="26" t="s">
        <v>40</v>
      </c>
      <c r="P1608" s="25" t="s">
        <v>84</v>
      </c>
      <c r="Q1608" s="29">
        <v>0</v>
      </c>
    </row>
    <row r="1609" spans="1:17" ht="51.75">
      <c r="A1609" s="25" t="s">
        <v>1545</v>
      </c>
      <c r="B1609" s="26" t="s">
        <v>5</v>
      </c>
      <c r="C1609" s="27" t="s">
        <v>1758</v>
      </c>
      <c r="D1609" s="27" t="s">
        <v>1145</v>
      </c>
      <c r="E1609" s="27" t="s">
        <v>1927</v>
      </c>
      <c r="F1609" s="27" t="s">
        <v>1360</v>
      </c>
      <c r="G1609" s="27" t="s">
        <v>31</v>
      </c>
      <c r="H1609" s="27" t="s">
        <v>21</v>
      </c>
      <c r="I1609" s="29">
        <v>1</v>
      </c>
      <c r="J1609" s="28">
        <v>19089285.710000001</v>
      </c>
      <c r="K1609" s="28">
        <f t="shared" ref="K1609" si="1361">I1609*J1609</f>
        <v>19089285.710000001</v>
      </c>
      <c r="L1609" s="28">
        <f t="shared" ref="L1609" si="1362">K1609</f>
        <v>19089285.710000001</v>
      </c>
      <c r="M1609" s="72"/>
      <c r="N1609" s="72"/>
      <c r="O1609" s="26" t="s">
        <v>40</v>
      </c>
      <c r="P1609" s="25" t="s">
        <v>84</v>
      </c>
      <c r="Q1609" s="29">
        <v>0</v>
      </c>
    </row>
    <row r="1610" spans="1:17" ht="51.75">
      <c r="A1610" s="25" t="s">
        <v>1545</v>
      </c>
      <c r="B1610" s="26" t="s">
        <v>5</v>
      </c>
      <c r="C1610" s="27" t="s">
        <v>1758</v>
      </c>
      <c r="D1610" s="27" t="s">
        <v>1145</v>
      </c>
      <c r="E1610" s="27" t="s">
        <v>1928</v>
      </c>
      <c r="F1610" s="27" t="s">
        <v>1361</v>
      </c>
      <c r="G1610" s="27" t="s">
        <v>31</v>
      </c>
      <c r="H1610" s="27" t="s">
        <v>21</v>
      </c>
      <c r="I1610" s="29">
        <v>1</v>
      </c>
      <c r="J1610" s="28">
        <v>1148000</v>
      </c>
      <c r="K1610" s="28">
        <f t="shared" si="1353"/>
        <v>1148000</v>
      </c>
      <c r="L1610" s="28">
        <f t="shared" si="1354"/>
        <v>1148000</v>
      </c>
      <c r="M1610" s="26"/>
      <c r="N1610" s="26"/>
      <c r="O1610" s="26" t="s">
        <v>40</v>
      </c>
      <c r="P1610" s="25" t="s">
        <v>789</v>
      </c>
      <c r="Q1610" s="29">
        <v>0</v>
      </c>
    </row>
    <row r="1611" spans="1:17" ht="51.75">
      <c r="A1611" s="25" t="s">
        <v>1545</v>
      </c>
      <c r="B1611" s="26" t="s">
        <v>5</v>
      </c>
      <c r="C1611" s="27" t="s">
        <v>1758</v>
      </c>
      <c r="D1611" s="27" t="s">
        <v>1145</v>
      </c>
      <c r="E1611" s="27" t="s">
        <v>1929</v>
      </c>
      <c r="F1611" s="27" t="s">
        <v>1362</v>
      </c>
      <c r="G1611" s="27" t="s">
        <v>31</v>
      </c>
      <c r="H1611" s="27" t="s">
        <v>21</v>
      </c>
      <c r="I1611" s="29">
        <v>1</v>
      </c>
      <c r="J1611" s="28">
        <v>1089205.3500000001</v>
      </c>
      <c r="K1611" s="28">
        <f t="shared" si="1353"/>
        <v>1089205.3500000001</v>
      </c>
      <c r="L1611" s="28">
        <f t="shared" si="1354"/>
        <v>1089205.3500000001</v>
      </c>
      <c r="M1611" s="26"/>
      <c r="N1611" s="26"/>
      <c r="O1611" s="26" t="s">
        <v>40</v>
      </c>
      <c r="P1611" s="25" t="s">
        <v>790</v>
      </c>
      <c r="Q1611" s="29">
        <v>0</v>
      </c>
    </row>
    <row r="1612" spans="1:17" ht="51.75">
      <c r="A1612" s="25" t="s">
        <v>1545</v>
      </c>
      <c r="B1612" s="26" t="s">
        <v>5</v>
      </c>
      <c r="C1612" s="27" t="s">
        <v>1758</v>
      </c>
      <c r="D1612" s="27" t="s">
        <v>1145</v>
      </c>
      <c r="E1612" s="27" t="s">
        <v>1930</v>
      </c>
      <c r="F1612" s="27" t="s">
        <v>1363</v>
      </c>
      <c r="G1612" s="27" t="s">
        <v>31</v>
      </c>
      <c r="H1612" s="27" t="s">
        <v>21</v>
      </c>
      <c r="I1612" s="29">
        <v>1</v>
      </c>
      <c r="J1612" s="28">
        <v>1120000</v>
      </c>
      <c r="K1612" s="28">
        <f t="shared" si="1353"/>
        <v>1120000</v>
      </c>
      <c r="L1612" s="28">
        <f t="shared" si="1354"/>
        <v>1120000</v>
      </c>
      <c r="M1612" s="26"/>
      <c r="N1612" s="26"/>
      <c r="O1612" s="26" t="s">
        <v>40</v>
      </c>
      <c r="P1612" s="25" t="s">
        <v>791</v>
      </c>
      <c r="Q1612" s="29">
        <v>0</v>
      </c>
    </row>
    <row r="1613" spans="1:17" ht="51.75">
      <c r="A1613" s="25" t="s">
        <v>1545</v>
      </c>
      <c r="B1613" s="26" t="s">
        <v>5</v>
      </c>
      <c r="C1613" s="27" t="s">
        <v>1758</v>
      </c>
      <c r="D1613" s="27" t="s">
        <v>1145</v>
      </c>
      <c r="E1613" s="27" t="s">
        <v>1931</v>
      </c>
      <c r="F1613" s="27" t="s">
        <v>1364</v>
      </c>
      <c r="G1613" s="27" t="s">
        <v>31</v>
      </c>
      <c r="H1613" s="27" t="s">
        <v>21</v>
      </c>
      <c r="I1613" s="29">
        <v>1</v>
      </c>
      <c r="J1613" s="28">
        <v>1280160.71</v>
      </c>
      <c r="K1613" s="28">
        <f t="shared" si="1353"/>
        <v>1280160.71</v>
      </c>
      <c r="L1613" s="28">
        <f t="shared" si="1354"/>
        <v>1280160.71</v>
      </c>
      <c r="M1613" s="26"/>
      <c r="N1613" s="26"/>
      <c r="O1613" s="26" t="s">
        <v>40</v>
      </c>
      <c r="P1613" s="25" t="s">
        <v>792</v>
      </c>
      <c r="Q1613" s="29">
        <v>0</v>
      </c>
    </row>
    <row r="1614" spans="1:17" ht="64.5">
      <c r="A1614" s="25" t="s">
        <v>1545</v>
      </c>
      <c r="B1614" s="26" t="s">
        <v>5</v>
      </c>
      <c r="C1614" s="27" t="s">
        <v>1758</v>
      </c>
      <c r="D1614" s="27" t="s">
        <v>1145</v>
      </c>
      <c r="E1614" s="27" t="s">
        <v>1932</v>
      </c>
      <c r="F1614" s="27" t="s">
        <v>1365</v>
      </c>
      <c r="G1614" s="27" t="s">
        <v>31</v>
      </c>
      <c r="H1614" s="27" t="s">
        <v>21</v>
      </c>
      <c r="I1614" s="29">
        <v>1</v>
      </c>
      <c r="J1614" s="28">
        <v>1624000</v>
      </c>
      <c r="K1614" s="28">
        <f t="shared" si="1353"/>
        <v>1624000</v>
      </c>
      <c r="L1614" s="28">
        <f t="shared" si="1354"/>
        <v>1624000</v>
      </c>
      <c r="M1614" s="26"/>
      <c r="N1614" s="26"/>
      <c r="O1614" s="26" t="s">
        <v>40</v>
      </c>
      <c r="P1614" s="25" t="s">
        <v>793</v>
      </c>
      <c r="Q1614" s="29">
        <v>0</v>
      </c>
    </row>
    <row r="1615" spans="1:17" ht="51.75">
      <c r="A1615" s="25" t="s">
        <v>1545</v>
      </c>
      <c r="B1615" s="26" t="s">
        <v>5</v>
      </c>
      <c r="C1615" s="27" t="s">
        <v>1758</v>
      </c>
      <c r="D1615" s="27" t="s">
        <v>1145</v>
      </c>
      <c r="E1615" s="27" t="s">
        <v>1933</v>
      </c>
      <c r="F1615" s="27" t="s">
        <v>1366</v>
      </c>
      <c r="G1615" s="27" t="s">
        <v>31</v>
      </c>
      <c r="H1615" s="27" t="s">
        <v>21</v>
      </c>
      <c r="I1615" s="29">
        <v>1</v>
      </c>
      <c r="J1615" s="28">
        <v>1680000</v>
      </c>
      <c r="K1615" s="28">
        <f t="shared" si="1353"/>
        <v>1680000</v>
      </c>
      <c r="L1615" s="28">
        <f t="shared" si="1354"/>
        <v>1680000</v>
      </c>
      <c r="M1615" s="26"/>
      <c r="N1615" s="26"/>
      <c r="O1615" s="26" t="s">
        <v>40</v>
      </c>
      <c r="P1615" s="25" t="s">
        <v>794</v>
      </c>
      <c r="Q1615" s="29">
        <v>0</v>
      </c>
    </row>
    <row r="1616" spans="1:17" ht="51.75">
      <c r="A1616" s="25" t="s">
        <v>1545</v>
      </c>
      <c r="B1616" s="26" t="s">
        <v>5</v>
      </c>
      <c r="C1616" s="27" t="s">
        <v>1758</v>
      </c>
      <c r="D1616" s="27" t="s">
        <v>1145</v>
      </c>
      <c r="E1616" s="27" t="s">
        <v>1934</v>
      </c>
      <c r="F1616" s="27" t="s">
        <v>1367</v>
      </c>
      <c r="G1616" s="27" t="s">
        <v>31</v>
      </c>
      <c r="H1616" s="27" t="s">
        <v>21</v>
      </c>
      <c r="I1616" s="29">
        <v>1</v>
      </c>
      <c r="J1616" s="28">
        <v>840000</v>
      </c>
      <c r="K1616" s="28">
        <f t="shared" si="1353"/>
        <v>840000</v>
      </c>
      <c r="L1616" s="28">
        <f t="shared" si="1354"/>
        <v>840000</v>
      </c>
      <c r="M1616" s="26"/>
      <c r="N1616" s="26"/>
      <c r="O1616" s="26" t="s">
        <v>40</v>
      </c>
      <c r="P1616" s="25" t="s">
        <v>795</v>
      </c>
      <c r="Q1616" s="29">
        <v>0</v>
      </c>
    </row>
    <row r="1617" spans="1:17" ht="64.5">
      <c r="A1617" s="25" t="s">
        <v>1545</v>
      </c>
      <c r="B1617" s="26" t="s">
        <v>5</v>
      </c>
      <c r="C1617" s="27" t="s">
        <v>1758</v>
      </c>
      <c r="D1617" s="27" t="s">
        <v>1145</v>
      </c>
      <c r="E1617" s="27" t="s">
        <v>1935</v>
      </c>
      <c r="F1617" s="27" t="s">
        <v>1368</v>
      </c>
      <c r="G1617" s="27" t="s">
        <v>31</v>
      </c>
      <c r="H1617" s="27" t="s">
        <v>21</v>
      </c>
      <c r="I1617" s="29">
        <v>1</v>
      </c>
      <c r="J1617" s="28">
        <v>1225285.71</v>
      </c>
      <c r="K1617" s="28">
        <f t="shared" si="1353"/>
        <v>1225285.71</v>
      </c>
      <c r="L1617" s="28">
        <f t="shared" si="1354"/>
        <v>1225285.71</v>
      </c>
      <c r="M1617" s="26"/>
      <c r="N1617" s="26"/>
      <c r="O1617" s="26" t="s">
        <v>40</v>
      </c>
      <c r="P1617" s="25" t="s">
        <v>796</v>
      </c>
      <c r="Q1617" s="29">
        <v>0</v>
      </c>
    </row>
    <row r="1618" spans="1:17" ht="51.75">
      <c r="A1618" s="25" t="s">
        <v>1545</v>
      </c>
      <c r="B1618" s="26" t="s">
        <v>5</v>
      </c>
      <c r="C1618" s="27" t="s">
        <v>1758</v>
      </c>
      <c r="D1618" s="27" t="s">
        <v>1145</v>
      </c>
      <c r="E1618" s="27" t="s">
        <v>1936</v>
      </c>
      <c r="F1618" s="27" t="s">
        <v>1369</v>
      </c>
      <c r="G1618" s="27" t="s">
        <v>31</v>
      </c>
      <c r="H1618" s="27" t="s">
        <v>21</v>
      </c>
      <c r="I1618" s="29">
        <v>1</v>
      </c>
      <c r="J1618" s="28">
        <v>940803.57</v>
      </c>
      <c r="K1618" s="28">
        <f t="shared" si="1353"/>
        <v>940803.57</v>
      </c>
      <c r="L1618" s="28">
        <f t="shared" si="1354"/>
        <v>940803.57</v>
      </c>
      <c r="M1618" s="26"/>
      <c r="N1618" s="26"/>
      <c r="O1618" s="26" t="s">
        <v>40</v>
      </c>
      <c r="P1618" s="25" t="s">
        <v>797</v>
      </c>
      <c r="Q1618" s="29">
        <v>0</v>
      </c>
    </row>
    <row r="1619" spans="1:17" ht="51.75">
      <c r="A1619" s="25" t="s">
        <v>1545</v>
      </c>
      <c r="B1619" s="26" t="s">
        <v>5</v>
      </c>
      <c r="C1619" s="27" t="s">
        <v>1758</v>
      </c>
      <c r="D1619" s="27" t="s">
        <v>1145</v>
      </c>
      <c r="E1619" s="27" t="s">
        <v>1937</v>
      </c>
      <c r="F1619" s="27" t="s">
        <v>1370</v>
      </c>
      <c r="G1619" s="27" t="s">
        <v>31</v>
      </c>
      <c r="H1619" s="27" t="s">
        <v>21</v>
      </c>
      <c r="I1619" s="29">
        <v>1</v>
      </c>
      <c r="J1619" s="28">
        <v>1405607.14</v>
      </c>
      <c r="K1619" s="28">
        <f t="shared" si="1353"/>
        <v>1405607.14</v>
      </c>
      <c r="L1619" s="28">
        <f t="shared" si="1354"/>
        <v>1405607.14</v>
      </c>
      <c r="M1619" s="26"/>
      <c r="N1619" s="26"/>
      <c r="O1619" s="26" t="s">
        <v>40</v>
      </c>
      <c r="P1619" s="25" t="s">
        <v>798</v>
      </c>
      <c r="Q1619" s="29">
        <v>0</v>
      </c>
    </row>
    <row r="1620" spans="1:17" ht="51.75">
      <c r="A1620" s="25" t="s">
        <v>1545</v>
      </c>
      <c r="B1620" s="26" t="s">
        <v>5</v>
      </c>
      <c r="C1620" s="27" t="s">
        <v>1758</v>
      </c>
      <c r="D1620" s="27" t="s">
        <v>1145</v>
      </c>
      <c r="E1620" s="27" t="s">
        <v>1938</v>
      </c>
      <c r="F1620" s="27" t="s">
        <v>1371</v>
      </c>
      <c r="G1620" s="27" t="s">
        <v>31</v>
      </c>
      <c r="H1620" s="27" t="s">
        <v>21</v>
      </c>
      <c r="I1620" s="29">
        <v>1</v>
      </c>
      <c r="J1620" s="28">
        <v>1867044.64</v>
      </c>
      <c r="K1620" s="28">
        <f t="shared" si="1353"/>
        <v>1867044.64</v>
      </c>
      <c r="L1620" s="28">
        <f t="shared" si="1354"/>
        <v>1867044.64</v>
      </c>
      <c r="M1620" s="26"/>
      <c r="N1620" s="26"/>
      <c r="O1620" s="26" t="s">
        <v>40</v>
      </c>
      <c r="P1620" s="25" t="s">
        <v>799</v>
      </c>
      <c r="Q1620" s="29">
        <v>0</v>
      </c>
    </row>
    <row r="1621" spans="1:17" ht="51.75">
      <c r="A1621" s="25" t="s">
        <v>1545</v>
      </c>
      <c r="B1621" s="26" t="s">
        <v>5</v>
      </c>
      <c r="C1621" s="27" t="s">
        <v>1758</v>
      </c>
      <c r="D1621" s="27" t="s">
        <v>1145</v>
      </c>
      <c r="E1621" s="27" t="s">
        <v>1939</v>
      </c>
      <c r="F1621" s="27" t="s">
        <v>1372</v>
      </c>
      <c r="G1621" s="27" t="s">
        <v>31</v>
      </c>
      <c r="H1621" s="27" t="s">
        <v>21</v>
      </c>
      <c r="I1621" s="29">
        <v>1</v>
      </c>
      <c r="J1621" s="28">
        <v>1277919.6399999999</v>
      </c>
      <c r="K1621" s="28">
        <f t="shared" si="1353"/>
        <v>1277919.6399999999</v>
      </c>
      <c r="L1621" s="28">
        <f t="shared" si="1354"/>
        <v>1277919.6399999999</v>
      </c>
      <c r="M1621" s="26"/>
      <c r="N1621" s="26"/>
      <c r="O1621" s="26" t="s">
        <v>40</v>
      </c>
      <c r="P1621" s="25" t="s">
        <v>800</v>
      </c>
      <c r="Q1621" s="29">
        <v>0</v>
      </c>
    </row>
    <row r="1622" spans="1:17" ht="51.75">
      <c r="A1622" s="25" t="s">
        <v>1545</v>
      </c>
      <c r="B1622" s="26" t="s">
        <v>5</v>
      </c>
      <c r="C1622" s="27" t="s">
        <v>1758</v>
      </c>
      <c r="D1622" s="27" t="s">
        <v>1145</v>
      </c>
      <c r="E1622" s="27" t="s">
        <v>1940</v>
      </c>
      <c r="F1622" s="27" t="s">
        <v>1373</v>
      </c>
      <c r="G1622" s="27" t="s">
        <v>31</v>
      </c>
      <c r="H1622" s="27" t="s">
        <v>21</v>
      </c>
      <c r="I1622" s="29">
        <v>1</v>
      </c>
      <c r="J1622" s="28">
        <v>1456000</v>
      </c>
      <c r="K1622" s="28">
        <f t="shared" si="1353"/>
        <v>1456000</v>
      </c>
      <c r="L1622" s="28">
        <f t="shared" si="1354"/>
        <v>1456000</v>
      </c>
      <c r="M1622" s="26"/>
      <c r="N1622" s="26"/>
      <c r="O1622" s="26" t="s">
        <v>40</v>
      </c>
      <c r="P1622" s="25" t="s">
        <v>801</v>
      </c>
      <c r="Q1622" s="29">
        <v>0</v>
      </c>
    </row>
    <row r="1623" spans="1:17" ht="51.75">
      <c r="A1623" s="25" t="s">
        <v>1545</v>
      </c>
      <c r="B1623" s="26" t="s">
        <v>5</v>
      </c>
      <c r="C1623" s="27" t="s">
        <v>1758</v>
      </c>
      <c r="D1623" s="27" t="s">
        <v>1145</v>
      </c>
      <c r="E1623" s="27" t="s">
        <v>1941</v>
      </c>
      <c r="F1623" s="27" t="s">
        <v>1374</v>
      </c>
      <c r="G1623" s="27" t="s">
        <v>31</v>
      </c>
      <c r="H1623" s="27" t="s">
        <v>21</v>
      </c>
      <c r="I1623" s="29">
        <v>1</v>
      </c>
      <c r="J1623" s="28">
        <v>1274000</v>
      </c>
      <c r="K1623" s="28">
        <f t="shared" ref="K1623" si="1363">I1623*J1623</f>
        <v>1274000</v>
      </c>
      <c r="L1623" s="28">
        <f t="shared" ref="L1623" si="1364">K1623</f>
        <v>1274000</v>
      </c>
      <c r="M1623" s="72"/>
      <c r="N1623" s="72"/>
      <c r="O1623" s="26" t="s">
        <v>40</v>
      </c>
      <c r="P1623" s="25" t="s">
        <v>85</v>
      </c>
      <c r="Q1623" s="29">
        <v>0</v>
      </c>
    </row>
    <row r="1624" spans="1:17" ht="64.5">
      <c r="A1624" s="25" t="s">
        <v>1545</v>
      </c>
      <c r="B1624" s="26" t="s">
        <v>5</v>
      </c>
      <c r="C1624" s="27" t="s">
        <v>1758</v>
      </c>
      <c r="D1624" s="27" t="s">
        <v>1145</v>
      </c>
      <c r="E1624" s="27" t="s">
        <v>1942</v>
      </c>
      <c r="F1624" s="27" t="s">
        <v>1375</v>
      </c>
      <c r="G1624" s="27" t="s">
        <v>31</v>
      </c>
      <c r="H1624" s="27" t="s">
        <v>21</v>
      </c>
      <c r="I1624" s="29">
        <v>1</v>
      </c>
      <c r="J1624" s="28">
        <v>15446428.57</v>
      </c>
      <c r="K1624" s="28">
        <f t="shared" ref="K1624" si="1365">I1624*J1624</f>
        <v>15446428.57</v>
      </c>
      <c r="L1624" s="28">
        <f t="shared" ref="L1624" si="1366">K1624</f>
        <v>15446428.57</v>
      </c>
      <c r="M1624" s="72"/>
      <c r="N1624" s="72"/>
      <c r="O1624" s="26" t="s">
        <v>40</v>
      </c>
      <c r="P1624" s="25" t="s">
        <v>85</v>
      </c>
      <c r="Q1624" s="29">
        <v>0</v>
      </c>
    </row>
    <row r="1625" spans="1:17" ht="51.75">
      <c r="A1625" s="25" t="s">
        <v>1545</v>
      </c>
      <c r="B1625" s="26" t="s">
        <v>5</v>
      </c>
      <c r="C1625" s="27" t="s">
        <v>1758</v>
      </c>
      <c r="D1625" s="27" t="s">
        <v>1145</v>
      </c>
      <c r="E1625" s="27" t="s">
        <v>1943</v>
      </c>
      <c r="F1625" s="27" t="s">
        <v>1376</v>
      </c>
      <c r="G1625" s="27" t="s">
        <v>31</v>
      </c>
      <c r="H1625" s="27" t="s">
        <v>21</v>
      </c>
      <c r="I1625" s="29">
        <v>1</v>
      </c>
      <c r="J1625" s="28">
        <v>2116803.5699999998</v>
      </c>
      <c r="K1625" s="28">
        <f t="shared" ref="K1625:K1669" si="1367">I1625*J1625</f>
        <v>2116803.5699999998</v>
      </c>
      <c r="L1625" s="28">
        <f t="shared" ref="L1625:L1669" si="1368">K1625</f>
        <v>2116803.5699999998</v>
      </c>
      <c r="M1625" s="26"/>
      <c r="N1625" s="26"/>
      <c r="O1625" s="26" t="s">
        <v>40</v>
      </c>
      <c r="P1625" s="25" t="s">
        <v>802</v>
      </c>
      <c r="Q1625" s="29">
        <v>0</v>
      </c>
    </row>
    <row r="1626" spans="1:17" ht="39">
      <c r="A1626" s="25" t="s">
        <v>1545</v>
      </c>
      <c r="B1626" s="26" t="s">
        <v>5</v>
      </c>
      <c r="C1626" s="27" t="s">
        <v>1758</v>
      </c>
      <c r="D1626" s="27" t="s">
        <v>1145</v>
      </c>
      <c r="E1626" s="27" t="s">
        <v>1944</v>
      </c>
      <c r="F1626" s="27" t="s">
        <v>1377</v>
      </c>
      <c r="G1626" s="27" t="s">
        <v>31</v>
      </c>
      <c r="H1626" s="27" t="s">
        <v>21</v>
      </c>
      <c r="I1626" s="29">
        <v>1</v>
      </c>
      <c r="J1626" s="28">
        <v>2032133.92</v>
      </c>
      <c r="K1626" s="28">
        <f t="shared" si="1367"/>
        <v>2032133.92</v>
      </c>
      <c r="L1626" s="28">
        <f t="shared" si="1368"/>
        <v>2032133.92</v>
      </c>
      <c r="M1626" s="26"/>
      <c r="N1626" s="26"/>
      <c r="O1626" s="26" t="s">
        <v>40</v>
      </c>
      <c r="P1626" s="25" t="s">
        <v>1378</v>
      </c>
      <c r="Q1626" s="29">
        <v>0</v>
      </c>
    </row>
    <row r="1627" spans="1:17" ht="39">
      <c r="A1627" s="25" t="s">
        <v>1545</v>
      </c>
      <c r="B1627" s="26" t="s">
        <v>5</v>
      </c>
      <c r="C1627" s="27" t="s">
        <v>1758</v>
      </c>
      <c r="D1627" s="27" t="s">
        <v>1145</v>
      </c>
      <c r="E1627" s="27" t="s">
        <v>1945</v>
      </c>
      <c r="F1627" s="27" t="s">
        <v>1379</v>
      </c>
      <c r="G1627" s="27" t="s">
        <v>31</v>
      </c>
      <c r="H1627" s="27" t="s">
        <v>21</v>
      </c>
      <c r="I1627" s="29">
        <v>1</v>
      </c>
      <c r="J1627" s="28">
        <v>1330562.5</v>
      </c>
      <c r="K1627" s="28">
        <f t="shared" si="1367"/>
        <v>1330562.5</v>
      </c>
      <c r="L1627" s="28">
        <f t="shared" si="1368"/>
        <v>1330562.5</v>
      </c>
      <c r="M1627" s="26"/>
      <c r="N1627" s="26"/>
      <c r="O1627" s="26" t="s">
        <v>40</v>
      </c>
      <c r="P1627" s="25" t="s">
        <v>1380</v>
      </c>
      <c r="Q1627" s="29">
        <v>0</v>
      </c>
    </row>
    <row r="1628" spans="1:17" ht="39">
      <c r="A1628" s="25" t="s">
        <v>1545</v>
      </c>
      <c r="B1628" s="26" t="s">
        <v>5</v>
      </c>
      <c r="C1628" s="27" t="s">
        <v>1758</v>
      </c>
      <c r="D1628" s="27" t="s">
        <v>1145</v>
      </c>
      <c r="E1628" s="27" t="s">
        <v>1946</v>
      </c>
      <c r="F1628" s="27" t="s">
        <v>1381</v>
      </c>
      <c r="G1628" s="27" t="s">
        <v>31</v>
      </c>
      <c r="H1628" s="27" t="s">
        <v>21</v>
      </c>
      <c r="I1628" s="29">
        <v>1</v>
      </c>
      <c r="J1628" s="28">
        <v>873607.14</v>
      </c>
      <c r="K1628" s="28">
        <f t="shared" si="1367"/>
        <v>873607.14</v>
      </c>
      <c r="L1628" s="28">
        <f t="shared" si="1368"/>
        <v>873607.14</v>
      </c>
      <c r="M1628" s="26"/>
      <c r="N1628" s="26"/>
      <c r="O1628" s="26" t="s">
        <v>40</v>
      </c>
      <c r="P1628" s="25" t="s">
        <v>1382</v>
      </c>
      <c r="Q1628" s="29">
        <v>0</v>
      </c>
    </row>
    <row r="1629" spans="1:17" ht="60" customHeight="1">
      <c r="A1629" s="25" t="s">
        <v>1545</v>
      </c>
      <c r="B1629" s="26" t="s">
        <v>5</v>
      </c>
      <c r="C1629" s="27" t="s">
        <v>1758</v>
      </c>
      <c r="D1629" s="27" t="s">
        <v>1145</v>
      </c>
      <c r="E1629" s="27" t="s">
        <v>2667</v>
      </c>
      <c r="F1629" s="27" t="s">
        <v>2668</v>
      </c>
      <c r="G1629" s="27" t="s">
        <v>31</v>
      </c>
      <c r="H1629" s="27" t="s">
        <v>21</v>
      </c>
      <c r="I1629" s="29">
        <v>1</v>
      </c>
      <c r="J1629" s="28">
        <v>1330562.5</v>
      </c>
      <c r="K1629" s="28">
        <f t="shared" ref="K1629" si="1369">I1629*J1629</f>
        <v>1330562.5</v>
      </c>
      <c r="L1629" s="28">
        <f t="shared" si="1368"/>
        <v>1330562.5</v>
      </c>
      <c r="M1629" s="26"/>
      <c r="N1629" s="26"/>
      <c r="O1629" s="26" t="s">
        <v>40</v>
      </c>
      <c r="P1629" s="25" t="s">
        <v>1383</v>
      </c>
      <c r="Q1629" s="29">
        <v>0</v>
      </c>
    </row>
    <row r="1630" spans="1:17" ht="84" customHeight="1">
      <c r="A1630" s="25" t="s">
        <v>1545</v>
      </c>
      <c r="B1630" s="26" t="s">
        <v>5</v>
      </c>
      <c r="C1630" s="27" t="s">
        <v>1758</v>
      </c>
      <c r="D1630" s="27" t="s">
        <v>1145</v>
      </c>
      <c r="E1630" s="27" t="s">
        <v>1947</v>
      </c>
      <c r="F1630" s="27" t="s">
        <v>2619</v>
      </c>
      <c r="G1630" s="27" t="s">
        <v>31</v>
      </c>
      <c r="H1630" s="27" t="s">
        <v>21</v>
      </c>
      <c r="I1630" s="29">
        <v>1</v>
      </c>
      <c r="J1630" s="28">
        <v>1120000</v>
      </c>
      <c r="K1630" s="28">
        <f t="shared" si="1367"/>
        <v>1120000</v>
      </c>
      <c r="L1630" s="28">
        <f t="shared" si="1368"/>
        <v>1120000</v>
      </c>
      <c r="M1630" s="26"/>
      <c r="N1630" s="26"/>
      <c r="O1630" s="26" t="s">
        <v>40</v>
      </c>
      <c r="P1630" s="25" t="s">
        <v>1384</v>
      </c>
      <c r="Q1630" s="29">
        <v>0</v>
      </c>
    </row>
    <row r="1631" spans="1:17" ht="87" customHeight="1">
      <c r="A1631" s="25" t="s">
        <v>1545</v>
      </c>
      <c r="B1631" s="26" t="s">
        <v>5</v>
      </c>
      <c r="C1631" s="27" t="s">
        <v>1758</v>
      </c>
      <c r="D1631" s="27" t="s">
        <v>1145</v>
      </c>
      <c r="E1631" s="27" t="s">
        <v>2620</v>
      </c>
      <c r="F1631" s="27" t="s">
        <v>2621</v>
      </c>
      <c r="G1631" s="27" t="s">
        <v>31</v>
      </c>
      <c r="H1631" s="27" t="s">
        <v>21</v>
      </c>
      <c r="I1631" s="29">
        <v>1</v>
      </c>
      <c r="J1631" s="28">
        <v>1330562.5</v>
      </c>
      <c r="K1631" s="28">
        <f t="shared" si="1367"/>
        <v>1330562.5</v>
      </c>
      <c r="L1631" s="28">
        <f t="shared" si="1368"/>
        <v>1330562.5</v>
      </c>
      <c r="M1631" s="26"/>
      <c r="N1631" s="26"/>
      <c r="O1631" s="26" t="s">
        <v>40</v>
      </c>
      <c r="P1631" s="25" t="s">
        <v>1385</v>
      </c>
      <c r="Q1631" s="29">
        <v>0</v>
      </c>
    </row>
    <row r="1632" spans="1:17" ht="51.75">
      <c r="A1632" s="25" t="s">
        <v>1545</v>
      </c>
      <c r="B1632" s="26" t="s">
        <v>5</v>
      </c>
      <c r="C1632" s="27" t="s">
        <v>1758</v>
      </c>
      <c r="D1632" s="27" t="s">
        <v>1145</v>
      </c>
      <c r="E1632" s="27" t="s">
        <v>1948</v>
      </c>
      <c r="F1632" s="27" t="s">
        <v>1386</v>
      </c>
      <c r="G1632" s="27" t="s">
        <v>31</v>
      </c>
      <c r="H1632" s="27" t="s">
        <v>21</v>
      </c>
      <c r="I1632" s="29">
        <v>1</v>
      </c>
      <c r="J1632" s="28">
        <v>798339.28</v>
      </c>
      <c r="K1632" s="28">
        <f t="shared" si="1367"/>
        <v>798339.28</v>
      </c>
      <c r="L1632" s="28">
        <f t="shared" si="1368"/>
        <v>798339.28</v>
      </c>
      <c r="M1632" s="26"/>
      <c r="N1632" s="26"/>
      <c r="O1632" s="26" t="s">
        <v>40</v>
      </c>
      <c r="P1632" s="25" t="s">
        <v>1387</v>
      </c>
      <c r="Q1632" s="29">
        <v>0</v>
      </c>
    </row>
    <row r="1633" spans="1:17" ht="39">
      <c r="A1633" s="25" t="s">
        <v>1545</v>
      </c>
      <c r="B1633" s="26" t="s">
        <v>5</v>
      </c>
      <c r="C1633" s="27" t="s">
        <v>1758</v>
      </c>
      <c r="D1633" s="27" t="s">
        <v>1145</v>
      </c>
      <c r="E1633" s="27" t="s">
        <v>1949</v>
      </c>
      <c r="F1633" s="27" t="s">
        <v>1388</v>
      </c>
      <c r="G1633" s="27" t="s">
        <v>31</v>
      </c>
      <c r="H1633" s="27" t="s">
        <v>21</v>
      </c>
      <c r="I1633" s="29">
        <v>1</v>
      </c>
      <c r="J1633" s="28">
        <v>17857142.850000001</v>
      </c>
      <c r="K1633" s="28">
        <f t="shared" ref="K1633" si="1370">I1633*J1633</f>
        <v>17857142.850000001</v>
      </c>
      <c r="L1633" s="28">
        <f t="shared" ref="L1633" si="1371">K1633</f>
        <v>17857142.850000001</v>
      </c>
      <c r="M1633" s="72"/>
      <c r="N1633" s="72"/>
      <c r="O1633" s="26" t="s">
        <v>40</v>
      </c>
      <c r="P1633" s="25" t="s">
        <v>86</v>
      </c>
      <c r="Q1633" s="29">
        <v>0</v>
      </c>
    </row>
    <row r="1634" spans="1:17" ht="51.75">
      <c r="A1634" s="25" t="s">
        <v>1545</v>
      </c>
      <c r="B1634" s="26" t="s">
        <v>5</v>
      </c>
      <c r="C1634" s="27" t="s">
        <v>1758</v>
      </c>
      <c r="D1634" s="27" t="s">
        <v>1145</v>
      </c>
      <c r="E1634" s="27" t="s">
        <v>1950</v>
      </c>
      <c r="F1634" s="27" t="s">
        <v>1389</v>
      </c>
      <c r="G1634" s="27" t="s">
        <v>31</v>
      </c>
      <c r="H1634" s="27" t="s">
        <v>21</v>
      </c>
      <c r="I1634" s="29">
        <v>1</v>
      </c>
      <c r="J1634" s="28">
        <v>1568705.35</v>
      </c>
      <c r="K1634" s="28">
        <f t="shared" si="1367"/>
        <v>1568705.35</v>
      </c>
      <c r="L1634" s="28">
        <f t="shared" si="1368"/>
        <v>1568705.35</v>
      </c>
      <c r="M1634" s="26"/>
      <c r="N1634" s="26"/>
      <c r="O1634" s="26" t="s">
        <v>40</v>
      </c>
      <c r="P1634" s="25" t="s">
        <v>868</v>
      </c>
      <c r="Q1634" s="29">
        <v>0</v>
      </c>
    </row>
    <row r="1635" spans="1:17" ht="51.75">
      <c r="A1635" s="25" t="s">
        <v>1545</v>
      </c>
      <c r="B1635" s="26" t="s">
        <v>5</v>
      </c>
      <c r="C1635" s="27" t="s">
        <v>1758</v>
      </c>
      <c r="D1635" s="27" t="s">
        <v>1145</v>
      </c>
      <c r="E1635" s="27" t="s">
        <v>1951</v>
      </c>
      <c r="F1635" s="27" t="s">
        <v>1390</v>
      </c>
      <c r="G1635" s="27" t="s">
        <v>31</v>
      </c>
      <c r="H1635" s="27" t="s">
        <v>21</v>
      </c>
      <c r="I1635" s="29">
        <v>1</v>
      </c>
      <c r="J1635" s="28">
        <v>2121000</v>
      </c>
      <c r="K1635" s="28">
        <f t="shared" si="1367"/>
        <v>2121000</v>
      </c>
      <c r="L1635" s="28">
        <f t="shared" si="1368"/>
        <v>2121000</v>
      </c>
      <c r="M1635" s="26"/>
      <c r="N1635" s="26"/>
      <c r="O1635" s="26" t="s">
        <v>40</v>
      </c>
      <c r="P1635" s="25" t="s">
        <v>869</v>
      </c>
      <c r="Q1635" s="29">
        <v>0</v>
      </c>
    </row>
    <row r="1636" spans="1:17" ht="51.75">
      <c r="A1636" s="25" t="s">
        <v>1545</v>
      </c>
      <c r="B1636" s="26" t="s">
        <v>5</v>
      </c>
      <c r="C1636" s="27" t="s">
        <v>1758</v>
      </c>
      <c r="D1636" s="27" t="s">
        <v>1145</v>
      </c>
      <c r="E1636" s="27" t="s">
        <v>1952</v>
      </c>
      <c r="F1636" s="27" t="s">
        <v>2622</v>
      </c>
      <c r="G1636" s="27" t="s">
        <v>31</v>
      </c>
      <c r="H1636" s="27" t="s">
        <v>21</v>
      </c>
      <c r="I1636" s="29">
        <v>1</v>
      </c>
      <c r="J1636" s="28">
        <v>1692000</v>
      </c>
      <c r="K1636" s="28">
        <f t="shared" si="1367"/>
        <v>1692000</v>
      </c>
      <c r="L1636" s="28">
        <f t="shared" si="1368"/>
        <v>1692000</v>
      </c>
      <c r="M1636" s="26"/>
      <c r="N1636" s="26"/>
      <c r="O1636" s="26" t="s">
        <v>40</v>
      </c>
      <c r="P1636" s="25" t="s">
        <v>870</v>
      </c>
      <c r="Q1636" s="29">
        <v>0</v>
      </c>
    </row>
    <row r="1637" spans="1:17" ht="51.75">
      <c r="A1637" s="25" t="s">
        <v>1545</v>
      </c>
      <c r="B1637" s="26" t="s">
        <v>5</v>
      </c>
      <c r="C1637" s="27" t="s">
        <v>1758</v>
      </c>
      <c r="D1637" s="27" t="s">
        <v>1145</v>
      </c>
      <c r="E1637" s="27" t="s">
        <v>2623</v>
      </c>
      <c r="F1637" s="27" t="s">
        <v>2624</v>
      </c>
      <c r="G1637" s="27" t="s">
        <v>31</v>
      </c>
      <c r="H1637" s="27" t="s">
        <v>21</v>
      </c>
      <c r="I1637" s="29">
        <v>1</v>
      </c>
      <c r="J1637" s="28">
        <v>1113303.57</v>
      </c>
      <c r="K1637" s="28">
        <f t="shared" si="1367"/>
        <v>1113303.57</v>
      </c>
      <c r="L1637" s="28">
        <f t="shared" si="1368"/>
        <v>1113303.57</v>
      </c>
      <c r="M1637" s="26"/>
      <c r="N1637" s="26"/>
      <c r="O1637" s="26" t="s">
        <v>40</v>
      </c>
      <c r="P1637" s="25" t="s">
        <v>871</v>
      </c>
      <c r="Q1637" s="29">
        <v>0</v>
      </c>
    </row>
    <row r="1638" spans="1:17" ht="51.75">
      <c r="A1638" s="25" t="s">
        <v>1545</v>
      </c>
      <c r="B1638" s="26" t="s">
        <v>5</v>
      </c>
      <c r="C1638" s="27" t="s">
        <v>1758</v>
      </c>
      <c r="D1638" s="27" t="s">
        <v>1145</v>
      </c>
      <c r="E1638" s="27" t="s">
        <v>2625</v>
      </c>
      <c r="F1638" s="27" t="s">
        <v>2626</v>
      </c>
      <c r="G1638" s="27" t="s">
        <v>31</v>
      </c>
      <c r="H1638" s="27" t="s">
        <v>21</v>
      </c>
      <c r="I1638" s="29">
        <v>1</v>
      </c>
      <c r="J1638" s="28">
        <v>1305500</v>
      </c>
      <c r="K1638" s="28">
        <f t="shared" si="1367"/>
        <v>1305500</v>
      </c>
      <c r="L1638" s="28">
        <f t="shared" si="1368"/>
        <v>1305500</v>
      </c>
      <c r="M1638" s="26"/>
      <c r="N1638" s="26"/>
      <c r="O1638" s="26" t="s">
        <v>40</v>
      </c>
      <c r="P1638" s="25" t="s">
        <v>872</v>
      </c>
      <c r="Q1638" s="29">
        <v>0</v>
      </c>
    </row>
    <row r="1639" spans="1:17" ht="51.75">
      <c r="A1639" s="25" t="s">
        <v>1545</v>
      </c>
      <c r="B1639" s="26" t="s">
        <v>5</v>
      </c>
      <c r="C1639" s="27" t="s">
        <v>1758</v>
      </c>
      <c r="D1639" s="27" t="s">
        <v>1145</v>
      </c>
      <c r="E1639" s="27" t="s">
        <v>1953</v>
      </c>
      <c r="F1639" s="27" t="s">
        <v>1391</v>
      </c>
      <c r="G1639" s="27" t="s">
        <v>31</v>
      </c>
      <c r="H1639" s="27" t="s">
        <v>21</v>
      </c>
      <c r="I1639" s="29">
        <v>1</v>
      </c>
      <c r="J1639" s="28">
        <v>1060000</v>
      </c>
      <c r="K1639" s="28">
        <f t="shared" si="1367"/>
        <v>1060000</v>
      </c>
      <c r="L1639" s="28">
        <f t="shared" si="1368"/>
        <v>1060000</v>
      </c>
      <c r="M1639" s="26"/>
      <c r="N1639" s="26"/>
      <c r="O1639" s="26" t="s">
        <v>40</v>
      </c>
      <c r="P1639" s="25" t="s">
        <v>873</v>
      </c>
      <c r="Q1639" s="29">
        <v>0</v>
      </c>
    </row>
    <row r="1640" spans="1:17" ht="51.75">
      <c r="A1640" s="25" t="s">
        <v>1545</v>
      </c>
      <c r="B1640" s="26" t="s">
        <v>5</v>
      </c>
      <c r="C1640" s="27" t="s">
        <v>1758</v>
      </c>
      <c r="D1640" s="27" t="s">
        <v>1145</v>
      </c>
      <c r="E1640" s="27" t="s">
        <v>2627</v>
      </c>
      <c r="F1640" s="27" t="s">
        <v>2628</v>
      </c>
      <c r="G1640" s="27" t="s">
        <v>31</v>
      </c>
      <c r="H1640" s="27" t="s">
        <v>21</v>
      </c>
      <c r="I1640" s="29">
        <v>1</v>
      </c>
      <c r="J1640" s="28">
        <v>1900500</v>
      </c>
      <c r="K1640" s="28">
        <f t="shared" si="1367"/>
        <v>1900500</v>
      </c>
      <c r="L1640" s="28">
        <f t="shared" si="1368"/>
        <v>1900500</v>
      </c>
      <c r="M1640" s="26"/>
      <c r="N1640" s="26"/>
      <c r="O1640" s="26" t="s">
        <v>40</v>
      </c>
      <c r="P1640" s="25" t="s">
        <v>874</v>
      </c>
      <c r="Q1640" s="29">
        <v>0</v>
      </c>
    </row>
    <row r="1641" spans="1:17" ht="51.75">
      <c r="A1641" s="25" t="s">
        <v>1545</v>
      </c>
      <c r="B1641" s="26" t="s">
        <v>5</v>
      </c>
      <c r="C1641" s="27" t="s">
        <v>1758</v>
      </c>
      <c r="D1641" s="27" t="s">
        <v>1145</v>
      </c>
      <c r="E1641" s="27" t="s">
        <v>1954</v>
      </c>
      <c r="F1641" s="27" t="s">
        <v>1392</v>
      </c>
      <c r="G1641" s="27" t="s">
        <v>31</v>
      </c>
      <c r="H1641" s="27" t="s">
        <v>21</v>
      </c>
      <c r="I1641" s="29">
        <v>1</v>
      </c>
      <c r="J1641" s="28">
        <v>1295000</v>
      </c>
      <c r="K1641" s="28">
        <f t="shared" si="1367"/>
        <v>1295000</v>
      </c>
      <c r="L1641" s="28">
        <f t="shared" si="1368"/>
        <v>1295000</v>
      </c>
      <c r="M1641" s="26"/>
      <c r="N1641" s="26"/>
      <c r="O1641" s="26" t="s">
        <v>40</v>
      </c>
      <c r="P1641" s="25" t="s">
        <v>875</v>
      </c>
      <c r="Q1641" s="29">
        <v>0</v>
      </c>
    </row>
    <row r="1642" spans="1:17" ht="51.75">
      <c r="A1642" s="25" t="s">
        <v>1545</v>
      </c>
      <c r="B1642" s="26" t="s">
        <v>5</v>
      </c>
      <c r="C1642" s="27" t="s">
        <v>1758</v>
      </c>
      <c r="D1642" s="27" t="s">
        <v>1145</v>
      </c>
      <c r="E1642" s="27" t="s">
        <v>1955</v>
      </c>
      <c r="F1642" s="27" t="s">
        <v>1393</v>
      </c>
      <c r="G1642" s="27" t="s">
        <v>31</v>
      </c>
      <c r="H1642" s="27" t="s">
        <v>21</v>
      </c>
      <c r="I1642" s="29">
        <v>1</v>
      </c>
      <c r="J1642" s="28">
        <v>1077500</v>
      </c>
      <c r="K1642" s="28">
        <f t="shared" si="1367"/>
        <v>1077500</v>
      </c>
      <c r="L1642" s="28">
        <f t="shared" si="1368"/>
        <v>1077500</v>
      </c>
      <c r="M1642" s="26"/>
      <c r="N1642" s="26"/>
      <c r="O1642" s="26" t="s">
        <v>40</v>
      </c>
      <c r="P1642" s="25" t="s">
        <v>876</v>
      </c>
      <c r="Q1642" s="29">
        <v>0</v>
      </c>
    </row>
    <row r="1643" spans="1:17" ht="51.75">
      <c r="A1643" s="25" t="s">
        <v>1545</v>
      </c>
      <c r="B1643" s="26" t="s">
        <v>5</v>
      </c>
      <c r="C1643" s="27" t="s">
        <v>1758</v>
      </c>
      <c r="D1643" s="27" t="s">
        <v>1145</v>
      </c>
      <c r="E1643" s="27" t="s">
        <v>1956</v>
      </c>
      <c r="F1643" s="27" t="s">
        <v>1394</v>
      </c>
      <c r="G1643" s="27" t="s">
        <v>31</v>
      </c>
      <c r="H1643" s="27" t="s">
        <v>21</v>
      </c>
      <c r="I1643" s="29">
        <v>1</v>
      </c>
      <c r="J1643" s="28">
        <v>1400000</v>
      </c>
      <c r="K1643" s="28">
        <f t="shared" si="1367"/>
        <v>1400000</v>
      </c>
      <c r="L1643" s="28">
        <f t="shared" si="1368"/>
        <v>1400000</v>
      </c>
      <c r="M1643" s="26"/>
      <c r="N1643" s="26"/>
      <c r="O1643" s="26" t="s">
        <v>40</v>
      </c>
      <c r="P1643" s="25" t="s">
        <v>877</v>
      </c>
      <c r="Q1643" s="29">
        <v>0</v>
      </c>
    </row>
    <row r="1644" spans="1:17" ht="51.75">
      <c r="A1644" s="25" t="s">
        <v>1545</v>
      </c>
      <c r="B1644" s="26" t="s">
        <v>5</v>
      </c>
      <c r="C1644" s="27" t="s">
        <v>1758</v>
      </c>
      <c r="D1644" s="27" t="s">
        <v>1145</v>
      </c>
      <c r="E1644" s="27" t="s">
        <v>1957</v>
      </c>
      <c r="F1644" s="27" t="s">
        <v>1395</v>
      </c>
      <c r="G1644" s="27" t="s">
        <v>31</v>
      </c>
      <c r="H1644" s="27" t="s">
        <v>21</v>
      </c>
      <c r="I1644" s="29">
        <v>1</v>
      </c>
      <c r="J1644" s="28">
        <v>1017500</v>
      </c>
      <c r="K1644" s="28">
        <f t="shared" si="1367"/>
        <v>1017500</v>
      </c>
      <c r="L1644" s="28">
        <f t="shared" si="1368"/>
        <v>1017500</v>
      </c>
      <c r="M1644" s="26"/>
      <c r="N1644" s="26"/>
      <c r="O1644" s="26" t="s">
        <v>40</v>
      </c>
      <c r="P1644" s="25" t="s">
        <v>878</v>
      </c>
      <c r="Q1644" s="29">
        <v>0</v>
      </c>
    </row>
    <row r="1645" spans="1:17" ht="58.5" customHeight="1">
      <c r="A1645" s="25" t="s">
        <v>1545</v>
      </c>
      <c r="B1645" s="26" t="s">
        <v>5</v>
      </c>
      <c r="C1645" s="27" t="s">
        <v>1758</v>
      </c>
      <c r="D1645" s="27" t="s">
        <v>1145</v>
      </c>
      <c r="E1645" s="27" t="s">
        <v>1958</v>
      </c>
      <c r="F1645" s="27" t="s">
        <v>1396</v>
      </c>
      <c r="G1645" s="27" t="s">
        <v>31</v>
      </c>
      <c r="H1645" s="27" t="s">
        <v>21</v>
      </c>
      <c r="I1645" s="29">
        <v>1</v>
      </c>
      <c r="J1645" s="28">
        <v>1353107.14</v>
      </c>
      <c r="K1645" s="28">
        <f t="shared" si="1367"/>
        <v>1353107.14</v>
      </c>
      <c r="L1645" s="28">
        <f t="shared" si="1368"/>
        <v>1353107.14</v>
      </c>
      <c r="M1645" s="26"/>
      <c r="N1645" s="26"/>
      <c r="O1645" s="26" t="s">
        <v>40</v>
      </c>
      <c r="P1645" s="25" t="s">
        <v>879</v>
      </c>
      <c r="Q1645" s="29">
        <v>0</v>
      </c>
    </row>
    <row r="1646" spans="1:17" ht="51.75">
      <c r="A1646" s="25" t="s">
        <v>1545</v>
      </c>
      <c r="B1646" s="26" t="s">
        <v>5</v>
      </c>
      <c r="C1646" s="27" t="s">
        <v>1758</v>
      </c>
      <c r="D1646" s="27" t="s">
        <v>1145</v>
      </c>
      <c r="E1646" s="27" t="s">
        <v>1959</v>
      </c>
      <c r="F1646" s="27" t="s">
        <v>1397</v>
      </c>
      <c r="G1646" s="27" t="s">
        <v>31</v>
      </c>
      <c r="H1646" s="27" t="s">
        <v>21</v>
      </c>
      <c r="I1646" s="29">
        <v>1</v>
      </c>
      <c r="J1646" s="28">
        <v>925000</v>
      </c>
      <c r="K1646" s="28">
        <f t="shared" si="1367"/>
        <v>925000</v>
      </c>
      <c r="L1646" s="28">
        <f t="shared" si="1368"/>
        <v>925000</v>
      </c>
      <c r="M1646" s="26"/>
      <c r="N1646" s="26"/>
      <c r="O1646" s="26" t="s">
        <v>40</v>
      </c>
      <c r="P1646" s="25" t="s">
        <v>880</v>
      </c>
      <c r="Q1646" s="29">
        <v>0</v>
      </c>
    </row>
    <row r="1647" spans="1:17" ht="51.75">
      <c r="A1647" s="25" t="s">
        <v>1545</v>
      </c>
      <c r="B1647" s="26" t="s">
        <v>5</v>
      </c>
      <c r="C1647" s="27" t="s">
        <v>1758</v>
      </c>
      <c r="D1647" s="27" t="s">
        <v>1145</v>
      </c>
      <c r="E1647" s="27" t="s">
        <v>2629</v>
      </c>
      <c r="F1647" s="27" t="s">
        <v>2630</v>
      </c>
      <c r="G1647" s="27" t="s">
        <v>31</v>
      </c>
      <c r="H1647" s="27" t="s">
        <v>21</v>
      </c>
      <c r="I1647" s="29">
        <v>1</v>
      </c>
      <c r="J1647" s="28">
        <v>1187901.78</v>
      </c>
      <c r="K1647" s="28">
        <f t="shared" si="1367"/>
        <v>1187901.78</v>
      </c>
      <c r="L1647" s="28">
        <f t="shared" si="1368"/>
        <v>1187901.78</v>
      </c>
      <c r="M1647" s="26"/>
      <c r="N1647" s="26"/>
      <c r="O1647" s="26" t="s">
        <v>40</v>
      </c>
      <c r="P1647" s="25" t="s">
        <v>881</v>
      </c>
      <c r="Q1647" s="29">
        <v>0</v>
      </c>
    </row>
    <row r="1648" spans="1:17" ht="71.25" customHeight="1">
      <c r="A1648" s="25" t="s">
        <v>1545</v>
      </c>
      <c r="B1648" s="26" t="s">
        <v>5</v>
      </c>
      <c r="C1648" s="27" t="s">
        <v>1758</v>
      </c>
      <c r="D1648" s="27" t="s">
        <v>1145</v>
      </c>
      <c r="E1648" s="27" t="s">
        <v>3557</v>
      </c>
      <c r="F1648" s="27" t="s">
        <v>3558</v>
      </c>
      <c r="G1648" s="27" t="s">
        <v>31</v>
      </c>
      <c r="H1648" s="27" t="s">
        <v>21</v>
      </c>
      <c r="I1648" s="29">
        <v>1</v>
      </c>
      <c r="J1648" s="28">
        <v>360000</v>
      </c>
      <c r="K1648" s="28">
        <f t="shared" ref="K1648" si="1372">I1648*J1648</f>
        <v>360000</v>
      </c>
      <c r="L1648" s="28">
        <f t="shared" ref="L1648" si="1373">K1648</f>
        <v>360000</v>
      </c>
      <c r="M1648" s="45"/>
      <c r="N1648" s="45"/>
      <c r="O1648" s="27" t="s">
        <v>47</v>
      </c>
      <c r="P1648" s="25">
        <v>516420100</v>
      </c>
      <c r="Q1648" s="29">
        <v>0</v>
      </c>
    </row>
    <row r="1649" spans="1:17" ht="51.75">
      <c r="A1649" s="25" t="s">
        <v>1545</v>
      </c>
      <c r="B1649" s="26" t="s">
        <v>5</v>
      </c>
      <c r="C1649" s="27" t="s">
        <v>1758</v>
      </c>
      <c r="D1649" s="27" t="s">
        <v>1145</v>
      </c>
      <c r="E1649" s="27" t="s">
        <v>1960</v>
      </c>
      <c r="F1649" s="27" t="s">
        <v>1398</v>
      </c>
      <c r="G1649" s="27" t="s">
        <v>31</v>
      </c>
      <c r="H1649" s="27" t="s">
        <v>21</v>
      </c>
      <c r="I1649" s="29">
        <v>1</v>
      </c>
      <c r="J1649" s="28">
        <v>1354500</v>
      </c>
      <c r="K1649" s="28">
        <f t="shared" si="1367"/>
        <v>1354500</v>
      </c>
      <c r="L1649" s="28">
        <f t="shared" si="1368"/>
        <v>1354500</v>
      </c>
      <c r="M1649" s="26"/>
      <c r="N1649" s="26"/>
      <c r="O1649" s="26" t="s">
        <v>40</v>
      </c>
      <c r="P1649" s="25" t="s">
        <v>882</v>
      </c>
      <c r="Q1649" s="29">
        <v>0</v>
      </c>
    </row>
    <row r="1650" spans="1:17" ht="51.75">
      <c r="A1650" s="25" t="s">
        <v>1545</v>
      </c>
      <c r="B1650" s="26" t="s">
        <v>5</v>
      </c>
      <c r="C1650" s="27" t="s">
        <v>1758</v>
      </c>
      <c r="D1650" s="27" t="s">
        <v>1145</v>
      </c>
      <c r="E1650" s="27" t="s">
        <v>1961</v>
      </c>
      <c r="F1650" s="27" t="s">
        <v>1399</v>
      </c>
      <c r="G1650" s="27" t="s">
        <v>31</v>
      </c>
      <c r="H1650" s="27" t="s">
        <v>21</v>
      </c>
      <c r="I1650" s="29">
        <v>1</v>
      </c>
      <c r="J1650" s="28">
        <v>1288705.3500000001</v>
      </c>
      <c r="K1650" s="28">
        <f t="shared" si="1367"/>
        <v>1288705.3500000001</v>
      </c>
      <c r="L1650" s="28">
        <f t="shared" si="1368"/>
        <v>1288705.3500000001</v>
      </c>
      <c r="M1650" s="26"/>
      <c r="N1650" s="26"/>
      <c r="O1650" s="26" t="s">
        <v>40</v>
      </c>
      <c r="P1650" s="25" t="s">
        <v>883</v>
      </c>
      <c r="Q1650" s="29">
        <v>0</v>
      </c>
    </row>
    <row r="1651" spans="1:17" ht="51.75">
      <c r="A1651" s="25" t="s">
        <v>1545</v>
      </c>
      <c r="B1651" s="26" t="s">
        <v>5</v>
      </c>
      <c r="C1651" s="27" t="s">
        <v>1758</v>
      </c>
      <c r="D1651" s="27" t="s">
        <v>1145</v>
      </c>
      <c r="E1651" s="27" t="s">
        <v>2631</v>
      </c>
      <c r="F1651" s="27" t="s">
        <v>2632</v>
      </c>
      <c r="G1651" s="27" t="s">
        <v>31</v>
      </c>
      <c r="H1651" s="27" t="s">
        <v>21</v>
      </c>
      <c r="I1651" s="29">
        <v>1</v>
      </c>
      <c r="J1651" s="28">
        <v>1375500</v>
      </c>
      <c r="K1651" s="28">
        <f t="shared" si="1367"/>
        <v>1375500</v>
      </c>
      <c r="L1651" s="28">
        <f t="shared" si="1368"/>
        <v>1375500</v>
      </c>
      <c r="M1651" s="26"/>
      <c r="N1651" s="26"/>
      <c r="O1651" s="26" t="s">
        <v>40</v>
      </c>
      <c r="P1651" s="25" t="s">
        <v>884</v>
      </c>
      <c r="Q1651" s="29">
        <v>0</v>
      </c>
    </row>
    <row r="1652" spans="1:17" ht="51.75">
      <c r="A1652" s="25" t="s">
        <v>1545</v>
      </c>
      <c r="B1652" s="26" t="s">
        <v>5</v>
      </c>
      <c r="C1652" s="27" t="s">
        <v>1758</v>
      </c>
      <c r="D1652" s="27" t="s">
        <v>1145</v>
      </c>
      <c r="E1652" s="27" t="s">
        <v>1962</v>
      </c>
      <c r="F1652" s="27" t="s">
        <v>1400</v>
      </c>
      <c r="G1652" s="27" t="s">
        <v>31</v>
      </c>
      <c r="H1652" s="27" t="s">
        <v>21</v>
      </c>
      <c r="I1652" s="29">
        <v>1</v>
      </c>
      <c r="J1652" s="28">
        <v>849500</v>
      </c>
      <c r="K1652" s="28">
        <f t="shared" si="1367"/>
        <v>849500</v>
      </c>
      <c r="L1652" s="28">
        <f t="shared" si="1368"/>
        <v>849500</v>
      </c>
      <c r="M1652" s="26"/>
      <c r="N1652" s="26"/>
      <c r="O1652" s="26" t="s">
        <v>40</v>
      </c>
      <c r="P1652" s="25" t="s">
        <v>885</v>
      </c>
      <c r="Q1652" s="29">
        <v>0</v>
      </c>
    </row>
    <row r="1653" spans="1:17" ht="51.75">
      <c r="A1653" s="25" t="s">
        <v>1545</v>
      </c>
      <c r="B1653" s="26" t="s">
        <v>5</v>
      </c>
      <c r="C1653" s="27" t="s">
        <v>1758</v>
      </c>
      <c r="D1653" s="27" t="s">
        <v>1145</v>
      </c>
      <c r="E1653" s="27" t="s">
        <v>1963</v>
      </c>
      <c r="F1653" s="27" t="s">
        <v>1401</v>
      </c>
      <c r="G1653" s="27" t="s">
        <v>31</v>
      </c>
      <c r="H1653" s="27" t="s">
        <v>21</v>
      </c>
      <c r="I1653" s="29">
        <v>1</v>
      </c>
      <c r="J1653" s="28">
        <v>5460000</v>
      </c>
      <c r="K1653" s="28">
        <f t="shared" si="1367"/>
        <v>5460000</v>
      </c>
      <c r="L1653" s="28">
        <f t="shared" si="1368"/>
        <v>5460000</v>
      </c>
      <c r="M1653" s="26"/>
      <c r="N1653" s="26"/>
      <c r="O1653" s="26" t="s">
        <v>40</v>
      </c>
      <c r="P1653" s="25" t="s">
        <v>87</v>
      </c>
      <c r="Q1653" s="29">
        <v>0</v>
      </c>
    </row>
    <row r="1654" spans="1:17" ht="64.5">
      <c r="A1654" s="25" t="s">
        <v>1545</v>
      </c>
      <c r="B1654" s="26" t="s">
        <v>5</v>
      </c>
      <c r="C1654" s="27" t="s">
        <v>1758</v>
      </c>
      <c r="D1654" s="27" t="s">
        <v>1145</v>
      </c>
      <c r="E1654" s="27" t="s">
        <v>1964</v>
      </c>
      <c r="F1654" s="27" t="s">
        <v>1402</v>
      </c>
      <c r="G1654" s="27" t="s">
        <v>31</v>
      </c>
      <c r="H1654" s="27" t="s">
        <v>21</v>
      </c>
      <c r="I1654" s="29">
        <v>1</v>
      </c>
      <c r="J1654" s="28">
        <v>3150000</v>
      </c>
      <c r="K1654" s="28">
        <f t="shared" si="1367"/>
        <v>3150000</v>
      </c>
      <c r="L1654" s="28">
        <f t="shared" si="1368"/>
        <v>3150000</v>
      </c>
      <c r="M1654" s="26"/>
      <c r="N1654" s="26"/>
      <c r="O1654" s="26" t="s">
        <v>40</v>
      </c>
      <c r="P1654" s="25" t="s">
        <v>87</v>
      </c>
      <c r="Q1654" s="29">
        <v>0</v>
      </c>
    </row>
    <row r="1655" spans="1:17" ht="51.75">
      <c r="A1655" s="25" t="s">
        <v>1545</v>
      </c>
      <c r="B1655" s="26" t="s">
        <v>5</v>
      </c>
      <c r="C1655" s="27" t="s">
        <v>1758</v>
      </c>
      <c r="D1655" s="27" t="s">
        <v>1145</v>
      </c>
      <c r="E1655" s="27" t="s">
        <v>1965</v>
      </c>
      <c r="F1655" s="27" t="s">
        <v>1403</v>
      </c>
      <c r="G1655" s="27" t="s">
        <v>31</v>
      </c>
      <c r="H1655" s="27" t="s">
        <v>21</v>
      </c>
      <c r="I1655" s="29">
        <v>1</v>
      </c>
      <c r="J1655" s="28">
        <v>24800000</v>
      </c>
      <c r="K1655" s="28">
        <f t="shared" si="1367"/>
        <v>24800000</v>
      </c>
      <c r="L1655" s="28">
        <f t="shared" si="1368"/>
        <v>24800000</v>
      </c>
      <c r="M1655" s="26"/>
      <c r="N1655" s="26"/>
      <c r="O1655" s="26" t="s">
        <v>40</v>
      </c>
      <c r="P1655" s="25" t="s">
        <v>87</v>
      </c>
      <c r="Q1655" s="29">
        <v>0</v>
      </c>
    </row>
    <row r="1656" spans="1:17" ht="64.5">
      <c r="A1656" s="25" t="s">
        <v>1545</v>
      </c>
      <c r="B1656" s="26" t="s">
        <v>5</v>
      </c>
      <c r="C1656" s="27" t="s">
        <v>1758</v>
      </c>
      <c r="D1656" s="27" t="s">
        <v>1145</v>
      </c>
      <c r="E1656" s="27" t="s">
        <v>1966</v>
      </c>
      <c r="F1656" s="27" t="s">
        <v>1404</v>
      </c>
      <c r="G1656" s="27" t="s">
        <v>31</v>
      </c>
      <c r="H1656" s="27" t="s">
        <v>21</v>
      </c>
      <c r="I1656" s="29">
        <v>1</v>
      </c>
      <c r="J1656" s="28">
        <v>1822410.71</v>
      </c>
      <c r="K1656" s="28">
        <f t="shared" si="1367"/>
        <v>1822410.71</v>
      </c>
      <c r="L1656" s="28">
        <f t="shared" si="1368"/>
        <v>1822410.71</v>
      </c>
      <c r="M1656" s="26"/>
      <c r="N1656" s="26"/>
      <c r="O1656" s="26" t="s">
        <v>40</v>
      </c>
      <c r="P1656" s="25" t="s">
        <v>77</v>
      </c>
      <c r="Q1656" s="29">
        <v>0</v>
      </c>
    </row>
    <row r="1657" spans="1:17" ht="77.25">
      <c r="A1657" s="25" t="s">
        <v>1545</v>
      </c>
      <c r="B1657" s="26" t="s">
        <v>5</v>
      </c>
      <c r="C1657" s="27" t="s">
        <v>1758</v>
      </c>
      <c r="D1657" s="27" t="s">
        <v>1145</v>
      </c>
      <c r="E1657" s="27" t="s">
        <v>1967</v>
      </c>
      <c r="F1657" s="27" t="s">
        <v>1405</v>
      </c>
      <c r="G1657" s="27" t="s">
        <v>31</v>
      </c>
      <c r="H1657" s="27" t="s">
        <v>21</v>
      </c>
      <c r="I1657" s="29">
        <v>1</v>
      </c>
      <c r="J1657" s="28">
        <v>1456000</v>
      </c>
      <c r="K1657" s="28">
        <f t="shared" ref="K1657" si="1374">I1657*J1657</f>
        <v>1456000</v>
      </c>
      <c r="L1657" s="28">
        <f t="shared" ref="L1657" si="1375">K1657</f>
        <v>1456000</v>
      </c>
      <c r="M1657" s="61"/>
      <c r="N1657" s="61"/>
      <c r="O1657" s="26" t="s">
        <v>40</v>
      </c>
      <c r="P1657" s="25" t="s">
        <v>80</v>
      </c>
      <c r="Q1657" s="29">
        <v>0</v>
      </c>
    </row>
    <row r="1658" spans="1:17" ht="77.25">
      <c r="A1658" s="25" t="s">
        <v>1545</v>
      </c>
      <c r="B1658" s="26" t="s">
        <v>5</v>
      </c>
      <c r="C1658" s="27" t="s">
        <v>1758</v>
      </c>
      <c r="D1658" s="27" t="s">
        <v>1145</v>
      </c>
      <c r="E1658" s="27" t="s">
        <v>1968</v>
      </c>
      <c r="F1658" s="27" t="s">
        <v>1406</v>
      </c>
      <c r="G1658" s="27" t="s">
        <v>31</v>
      </c>
      <c r="H1658" s="27" t="s">
        <v>21</v>
      </c>
      <c r="I1658" s="29">
        <v>1</v>
      </c>
      <c r="J1658" s="28">
        <v>1724803.57</v>
      </c>
      <c r="K1658" s="28">
        <f t="shared" si="1367"/>
        <v>1724803.57</v>
      </c>
      <c r="L1658" s="28">
        <f t="shared" si="1368"/>
        <v>1724803.57</v>
      </c>
      <c r="M1658" s="26"/>
      <c r="N1658" s="26"/>
      <c r="O1658" s="26" t="s">
        <v>40</v>
      </c>
      <c r="P1658" s="25" t="s">
        <v>82</v>
      </c>
      <c r="Q1658" s="29">
        <v>0</v>
      </c>
    </row>
    <row r="1659" spans="1:17" ht="39">
      <c r="A1659" s="25" t="s">
        <v>1545</v>
      </c>
      <c r="B1659" s="26" t="s">
        <v>5</v>
      </c>
      <c r="C1659" s="27" t="s">
        <v>1758</v>
      </c>
      <c r="D1659" s="27" t="s">
        <v>1145</v>
      </c>
      <c r="E1659" s="27" t="s">
        <v>1969</v>
      </c>
      <c r="F1659" s="27" t="s">
        <v>1407</v>
      </c>
      <c r="G1659" s="27" t="s">
        <v>31</v>
      </c>
      <c r="H1659" s="27" t="s">
        <v>21</v>
      </c>
      <c r="I1659" s="29">
        <v>1</v>
      </c>
      <c r="J1659" s="28">
        <v>20535714.280000001</v>
      </c>
      <c r="K1659" s="28">
        <f t="shared" ref="K1659" si="1376">I1659*J1659</f>
        <v>20535714.280000001</v>
      </c>
      <c r="L1659" s="28">
        <f t="shared" ref="L1659" si="1377">K1659</f>
        <v>20535714.280000001</v>
      </c>
      <c r="M1659" s="72"/>
      <c r="N1659" s="72"/>
      <c r="O1659" s="26" t="s">
        <v>40</v>
      </c>
      <c r="P1659" s="25" t="s">
        <v>25</v>
      </c>
      <c r="Q1659" s="29">
        <v>0</v>
      </c>
    </row>
    <row r="1660" spans="1:17" ht="39">
      <c r="A1660" s="25" t="s">
        <v>1545</v>
      </c>
      <c r="B1660" s="26" t="s">
        <v>5</v>
      </c>
      <c r="C1660" s="27" t="s">
        <v>1758</v>
      </c>
      <c r="D1660" s="27" t="s">
        <v>1145</v>
      </c>
      <c r="E1660" s="27" t="s">
        <v>1970</v>
      </c>
      <c r="F1660" s="27" t="s">
        <v>1408</v>
      </c>
      <c r="G1660" s="27" t="s">
        <v>31</v>
      </c>
      <c r="H1660" s="27" t="s">
        <v>21</v>
      </c>
      <c r="I1660" s="29">
        <v>1</v>
      </c>
      <c r="J1660" s="28">
        <v>61071428.57</v>
      </c>
      <c r="K1660" s="28">
        <f t="shared" ref="K1660" si="1378">I1660*J1660</f>
        <v>61071428.57</v>
      </c>
      <c r="L1660" s="28">
        <f t="shared" ref="L1660" si="1379">K1660</f>
        <v>61071428.57</v>
      </c>
      <c r="M1660" s="72"/>
      <c r="N1660" s="72"/>
      <c r="O1660" s="26" t="s">
        <v>40</v>
      </c>
      <c r="P1660" s="25" t="s">
        <v>25</v>
      </c>
      <c r="Q1660" s="29">
        <v>0</v>
      </c>
    </row>
    <row r="1661" spans="1:17" ht="39">
      <c r="A1661" s="25" t="s">
        <v>1545</v>
      </c>
      <c r="B1661" s="26" t="s">
        <v>5</v>
      </c>
      <c r="C1661" s="27" t="s">
        <v>1758</v>
      </c>
      <c r="D1661" s="27" t="s">
        <v>1145</v>
      </c>
      <c r="E1661" s="27" t="s">
        <v>1971</v>
      </c>
      <c r="F1661" s="27" t="s">
        <v>1409</v>
      </c>
      <c r="G1661" s="27" t="s">
        <v>33</v>
      </c>
      <c r="H1661" s="27" t="s">
        <v>21</v>
      </c>
      <c r="I1661" s="29">
        <v>1</v>
      </c>
      <c r="J1661" s="28">
        <v>550007.14</v>
      </c>
      <c r="K1661" s="28">
        <f t="shared" si="1367"/>
        <v>550007.14</v>
      </c>
      <c r="L1661" s="28">
        <f t="shared" si="1368"/>
        <v>550007.14</v>
      </c>
      <c r="M1661" s="26"/>
      <c r="N1661" s="26"/>
      <c r="O1661" s="26" t="s">
        <v>40</v>
      </c>
      <c r="P1661" s="25" t="s">
        <v>25</v>
      </c>
      <c r="Q1661" s="29">
        <v>0</v>
      </c>
    </row>
    <row r="1662" spans="1:17" ht="61.5" customHeight="1">
      <c r="A1662" s="25" t="s">
        <v>1545</v>
      </c>
      <c r="B1662" s="26" t="s">
        <v>5</v>
      </c>
      <c r="C1662" s="27" t="s">
        <v>1758</v>
      </c>
      <c r="D1662" s="27" t="s">
        <v>1145</v>
      </c>
      <c r="E1662" s="27" t="s">
        <v>3686</v>
      </c>
      <c r="F1662" s="27" t="s">
        <v>3687</v>
      </c>
      <c r="G1662" s="27" t="s">
        <v>31</v>
      </c>
      <c r="H1662" s="27" t="s">
        <v>21</v>
      </c>
      <c r="I1662" s="29">
        <v>1</v>
      </c>
      <c r="J1662" s="28">
        <v>1020000</v>
      </c>
      <c r="K1662" s="28">
        <f t="shared" ref="K1662:K1664" si="1380">I1662*J1662</f>
        <v>1020000</v>
      </c>
      <c r="L1662" s="28">
        <f t="shared" ref="L1662:L1664" si="1381">K1662</f>
        <v>1020000</v>
      </c>
      <c r="M1662" s="45"/>
      <c r="N1662" s="45"/>
      <c r="O1662" s="26" t="s">
        <v>47</v>
      </c>
      <c r="P1662" s="25">
        <v>552210000</v>
      </c>
      <c r="Q1662" s="29">
        <v>0</v>
      </c>
    </row>
    <row r="1663" spans="1:17" ht="69.75" customHeight="1">
      <c r="A1663" s="25" t="s">
        <v>1545</v>
      </c>
      <c r="B1663" s="26" t="s">
        <v>5</v>
      </c>
      <c r="C1663" s="27" t="s">
        <v>1758</v>
      </c>
      <c r="D1663" s="27" t="s">
        <v>1145</v>
      </c>
      <c r="E1663" s="27" t="s">
        <v>3688</v>
      </c>
      <c r="F1663" s="27" t="s">
        <v>3689</v>
      </c>
      <c r="G1663" s="27" t="s">
        <v>31</v>
      </c>
      <c r="H1663" s="27" t="s">
        <v>21</v>
      </c>
      <c r="I1663" s="29">
        <v>1</v>
      </c>
      <c r="J1663" s="28">
        <v>1550000</v>
      </c>
      <c r="K1663" s="28">
        <f t="shared" si="1380"/>
        <v>1550000</v>
      </c>
      <c r="L1663" s="28">
        <f t="shared" si="1381"/>
        <v>1550000</v>
      </c>
      <c r="M1663" s="45"/>
      <c r="N1663" s="45"/>
      <c r="O1663" s="26" t="s">
        <v>47</v>
      </c>
      <c r="P1663" s="25">
        <v>551010000</v>
      </c>
      <c r="Q1663" s="29">
        <v>0</v>
      </c>
    </row>
    <row r="1664" spans="1:17" ht="61.5" customHeight="1">
      <c r="A1664" s="25" t="s">
        <v>1545</v>
      </c>
      <c r="B1664" s="26" t="s">
        <v>5</v>
      </c>
      <c r="C1664" s="27" t="s">
        <v>1758</v>
      </c>
      <c r="D1664" s="27" t="s">
        <v>1145</v>
      </c>
      <c r="E1664" s="27" t="s">
        <v>3690</v>
      </c>
      <c r="F1664" s="27" t="s">
        <v>3691</v>
      </c>
      <c r="G1664" s="27" t="s">
        <v>31</v>
      </c>
      <c r="H1664" s="27" t="s">
        <v>21</v>
      </c>
      <c r="I1664" s="29">
        <v>1</v>
      </c>
      <c r="J1664" s="28">
        <v>6037500</v>
      </c>
      <c r="K1664" s="28">
        <f t="shared" si="1380"/>
        <v>6037500</v>
      </c>
      <c r="L1664" s="28">
        <f t="shared" si="1381"/>
        <v>6037500</v>
      </c>
      <c r="M1664" s="45"/>
      <c r="N1664" s="45"/>
      <c r="O1664" s="26" t="s">
        <v>47</v>
      </c>
      <c r="P1664" s="25">
        <v>551010000</v>
      </c>
      <c r="Q1664" s="29">
        <v>0</v>
      </c>
    </row>
    <row r="1665" spans="1:17" ht="71.25" customHeight="1">
      <c r="A1665" s="25" t="s">
        <v>1545</v>
      </c>
      <c r="B1665" s="26" t="s">
        <v>5</v>
      </c>
      <c r="C1665" s="27" t="s">
        <v>1758</v>
      </c>
      <c r="D1665" s="27" t="s">
        <v>1145</v>
      </c>
      <c r="E1665" s="27" t="s">
        <v>3442</v>
      </c>
      <c r="F1665" s="27" t="s">
        <v>3443</v>
      </c>
      <c r="G1665" s="27" t="s">
        <v>2750</v>
      </c>
      <c r="H1665" s="27" t="s">
        <v>21</v>
      </c>
      <c r="I1665" s="29">
        <v>1</v>
      </c>
      <c r="J1665" s="28">
        <v>12016620</v>
      </c>
      <c r="K1665" s="28">
        <f t="shared" ref="K1665" si="1382">I1665*J1665</f>
        <v>12016620</v>
      </c>
      <c r="L1665" s="28">
        <f t="shared" ref="L1665" si="1383">K1665</f>
        <v>12016620</v>
      </c>
      <c r="M1665" s="26"/>
      <c r="N1665" s="26"/>
      <c r="O1665" s="26" t="s">
        <v>27</v>
      </c>
      <c r="P1665" s="25" t="s">
        <v>25</v>
      </c>
      <c r="Q1665" s="29">
        <v>0</v>
      </c>
    </row>
    <row r="1666" spans="1:17" ht="51.75">
      <c r="A1666" s="25" t="s">
        <v>1545</v>
      </c>
      <c r="B1666" s="26" t="s">
        <v>5</v>
      </c>
      <c r="C1666" s="27" t="s">
        <v>1758</v>
      </c>
      <c r="D1666" s="27" t="s">
        <v>1145</v>
      </c>
      <c r="E1666" s="27" t="s">
        <v>1972</v>
      </c>
      <c r="F1666" s="27" t="s">
        <v>1546</v>
      </c>
      <c r="G1666" s="27" t="s">
        <v>31</v>
      </c>
      <c r="H1666" s="27" t="s">
        <v>21</v>
      </c>
      <c r="I1666" s="29">
        <v>1</v>
      </c>
      <c r="J1666" s="28">
        <v>5357142.8499999996</v>
      </c>
      <c r="K1666" s="28">
        <f t="shared" ref="K1666" si="1384">I1666*J1666</f>
        <v>5357142.8499999996</v>
      </c>
      <c r="L1666" s="28">
        <f t="shared" ref="L1666" si="1385">K1666</f>
        <v>5357142.8499999996</v>
      </c>
      <c r="M1666" s="72"/>
      <c r="N1666" s="72"/>
      <c r="O1666" s="26" t="s">
        <v>40</v>
      </c>
      <c r="P1666" s="25" t="s">
        <v>74</v>
      </c>
      <c r="Q1666" s="29">
        <v>0</v>
      </c>
    </row>
    <row r="1667" spans="1:17" ht="57" customHeight="1">
      <c r="A1667" s="25" t="s">
        <v>1545</v>
      </c>
      <c r="B1667" s="26" t="s">
        <v>5</v>
      </c>
      <c r="C1667" s="27" t="s">
        <v>1758</v>
      </c>
      <c r="D1667" s="27" t="s">
        <v>1145</v>
      </c>
      <c r="E1667" s="27" t="s">
        <v>3438</v>
      </c>
      <c r="F1667" s="27" t="s">
        <v>3439</v>
      </c>
      <c r="G1667" s="27" t="s">
        <v>2750</v>
      </c>
      <c r="H1667" s="27" t="s">
        <v>21</v>
      </c>
      <c r="I1667" s="29">
        <v>1</v>
      </c>
      <c r="J1667" s="28">
        <v>505925</v>
      </c>
      <c r="K1667" s="28">
        <f t="shared" ref="K1667" si="1386">I1667*J1667</f>
        <v>505925</v>
      </c>
      <c r="L1667" s="28">
        <f t="shared" ref="L1667" si="1387">K1667</f>
        <v>505925</v>
      </c>
      <c r="M1667" s="26"/>
      <c r="N1667" s="26"/>
      <c r="O1667" s="26" t="s">
        <v>27</v>
      </c>
      <c r="P1667" s="25" t="s">
        <v>74</v>
      </c>
      <c r="Q1667" s="29">
        <v>0</v>
      </c>
    </row>
    <row r="1668" spans="1:17" ht="53.25" customHeight="1">
      <c r="A1668" s="25" t="s">
        <v>1545</v>
      </c>
      <c r="B1668" s="26" t="s">
        <v>116</v>
      </c>
      <c r="C1668" s="27" t="s">
        <v>1410</v>
      </c>
      <c r="D1668" s="27" t="s">
        <v>1411</v>
      </c>
      <c r="E1668" s="27" t="s">
        <v>1973</v>
      </c>
      <c r="F1668" s="27" t="s">
        <v>1412</v>
      </c>
      <c r="G1668" s="27" t="s">
        <v>31</v>
      </c>
      <c r="H1668" s="27" t="s">
        <v>116</v>
      </c>
      <c r="I1668" s="26">
        <v>1</v>
      </c>
      <c r="J1668" s="28">
        <v>1785948.21</v>
      </c>
      <c r="K1668" s="28">
        <f t="shared" ref="K1668" si="1388">I1668*J1668</f>
        <v>1785948.21</v>
      </c>
      <c r="L1668" s="28">
        <f t="shared" ref="L1668" si="1389">K1668</f>
        <v>1785948.21</v>
      </c>
      <c r="M1668" s="61"/>
      <c r="N1668" s="61"/>
      <c r="O1668" s="26" t="s">
        <v>115</v>
      </c>
      <c r="P1668" s="25" t="s">
        <v>25</v>
      </c>
      <c r="Q1668" s="29">
        <v>0</v>
      </c>
    </row>
    <row r="1669" spans="1:17" ht="45.75" customHeight="1">
      <c r="A1669" s="25" t="s">
        <v>1545</v>
      </c>
      <c r="B1669" s="26" t="s">
        <v>116</v>
      </c>
      <c r="C1669" s="27" t="s">
        <v>1759</v>
      </c>
      <c r="D1669" s="27" t="s">
        <v>1411</v>
      </c>
      <c r="E1669" s="27" t="s">
        <v>1974</v>
      </c>
      <c r="F1669" s="27" t="s">
        <v>1413</v>
      </c>
      <c r="G1669" s="27" t="s">
        <v>31</v>
      </c>
      <c r="H1669" s="27" t="s">
        <v>116</v>
      </c>
      <c r="I1669" s="26">
        <v>1</v>
      </c>
      <c r="J1669" s="28">
        <v>17674113.390000001</v>
      </c>
      <c r="K1669" s="28">
        <f t="shared" si="1367"/>
        <v>17674113.390000001</v>
      </c>
      <c r="L1669" s="28">
        <f t="shared" si="1368"/>
        <v>17674113.390000001</v>
      </c>
      <c r="M1669" s="26"/>
      <c r="N1669" s="26"/>
      <c r="O1669" s="26" t="s">
        <v>26</v>
      </c>
      <c r="P1669" s="25" t="s">
        <v>88</v>
      </c>
      <c r="Q1669" s="29">
        <v>0</v>
      </c>
    </row>
    <row r="1670" spans="1:17" ht="51.75">
      <c r="A1670" s="25" t="s">
        <v>1545</v>
      </c>
      <c r="B1670" s="26" t="s">
        <v>5</v>
      </c>
      <c r="C1670" s="27" t="s">
        <v>1760</v>
      </c>
      <c r="D1670" s="27" t="s">
        <v>1414</v>
      </c>
      <c r="E1670" s="27" t="s">
        <v>1975</v>
      </c>
      <c r="F1670" s="27" t="s">
        <v>1415</v>
      </c>
      <c r="G1670" s="27" t="s">
        <v>89</v>
      </c>
      <c r="H1670" s="27" t="s">
        <v>21</v>
      </c>
      <c r="I1670" s="26">
        <v>1</v>
      </c>
      <c r="J1670" s="28">
        <v>1569857.14</v>
      </c>
      <c r="K1670" s="28">
        <f t="shared" ref="K1670" si="1390">I1670*J1670</f>
        <v>1569857.14</v>
      </c>
      <c r="L1670" s="28">
        <f t="shared" ref="L1670" si="1391">K1670</f>
        <v>1569857.14</v>
      </c>
      <c r="M1670" s="26"/>
      <c r="N1670" s="26"/>
      <c r="O1670" s="26" t="s">
        <v>38</v>
      </c>
      <c r="P1670" s="25" t="s">
        <v>72</v>
      </c>
      <c r="Q1670" s="29">
        <v>0</v>
      </c>
    </row>
    <row r="1671" spans="1:17" ht="93" customHeight="1">
      <c r="A1671" s="25" t="s">
        <v>1545</v>
      </c>
      <c r="B1671" s="26" t="s">
        <v>5</v>
      </c>
      <c r="C1671" s="27" t="s">
        <v>1760</v>
      </c>
      <c r="D1671" s="27" t="s">
        <v>1414</v>
      </c>
      <c r="E1671" s="27" t="s">
        <v>1416</v>
      </c>
      <c r="F1671" s="27" t="s">
        <v>1417</v>
      </c>
      <c r="G1671" s="27" t="s">
        <v>89</v>
      </c>
      <c r="H1671" s="27" t="s">
        <v>21</v>
      </c>
      <c r="I1671" s="26">
        <v>1</v>
      </c>
      <c r="J1671" s="28">
        <v>1518942.85</v>
      </c>
      <c r="K1671" s="28">
        <f t="shared" ref="K1671" si="1392">I1671*J1671</f>
        <v>1518942.85</v>
      </c>
      <c r="L1671" s="28">
        <f t="shared" ref="L1671" si="1393">K1671</f>
        <v>1518942.85</v>
      </c>
      <c r="M1671" s="26"/>
      <c r="N1671" s="26"/>
      <c r="O1671" s="26" t="s">
        <v>38</v>
      </c>
      <c r="P1671" s="25" t="s">
        <v>78</v>
      </c>
      <c r="Q1671" s="29">
        <v>0</v>
      </c>
    </row>
    <row r="1672" spans="1:17" ht="39">
      <c r="A1672" s="25" t="s">
        <v>1545</v>
      </c>
      <c r="B1672" s="26" t="s">
        <v>5</v>
      </c>
      <c r="C1672" s="27" t="s">
        <v>1760</v>
      </c>
      <c r="D1672" s="27" t="s">
        <v>1414</v>
      </c>
      <c r="E1672" s="27" t="s">
        <v>2720</v>
      </c>
      <c r="F1672" s="27" t="s">
        <v>2721</v>
      </c>
      <c r="G1672" s="27" t="s">
        <v>89</v>
      </c>
      <c r="H1672" s="27" t="s">
        <v>21</v>
      </c>
      <c r="I1672" s="26">
        <v>1</v>
      </c>
      <c r="J1672" s="28">
        <v>1739571.42</v>
      </c>
      <c r="K1672" s="28">
        <f t="shared" ref="K1672" si="1394">I1672*J1672</f>
        <v>1739571.42</v>
      </c>
      <c r="L1672" s="28">
        <f t="shared" ref="L1672" si="1395">K1672</f>
        <v>1739571.42</v>
      </c>
      <c r="M1672" s="26"/>
      <c r="N1672" s="26"/>
      <c r="O1672" s="26" t="s">
        <v>38</v>
      </c>
      <c r="P1672" s="25" t="s">
        <v>25</v>
      </c>
      <c r="Q1672" s="29">
        <v>0</v>
      </c>
    </row>
    <row r="1673" spans="1:17" ht="39">
      <c r="A1673" s="25" t="s">
        <v>1545</v>
      </c>
      <c r="B1673" s="26" t="s">
        <v>90</v>
      </c>
      <c r="C1673" s="27" t="s">
        <v>1418</v>
      </c>
      <c r="D1673" s="27" t="s">
        <v>1419</v>
      </c>
      <c r="E1673" s="27" t="s">
        <v>1976</v>
      </c>
      <c r="F1673" s="27" t="s">
        <v>1441</v>
      </c>
      <c r="G1673" s="27" t="s">
        <v>42</v>
      </c>
      <c r="H1673" s="27" t="s">
        <v>71</v>
      </c>
      <c r="I1673" s="26">
        <v>1</v>
      </c>
      <c r="J1673" s="28">
        <v>60000</v>
      </c>
      <c r="K1673" s="28">
        <f t="shared" ref="K1673:K1674" si="1396">I1673*J1673</f>
        <v>60000</v>
      </c>
      <c r="L1673" s="28">
        <f t="shared" ref="L1673:L1674" si="1397">K1673</f>
        <v>60000</v>
      </c>
      <c r="M1673" s="26"/>
      <c r="N1673" s="26"/>
      <c r="O1673" s="26" t="s">
        <v>38</v>
      </c>
      <c r="P1673" s="25" t="s">
        <v>25</v>
      </c>
      <c r="Q1673" s="29">
        <v>0</v>
      </c>
    </row>
    <row r="1674" spans="1:17" ht="39">
      <c r="A1674" s="25" t="s">
        <v>1545</v>
      </c>
      <c r="B1674" s="26" t="s">
        <v>90</v>
      </c>
      <c r="C1674" s="27" t="s">
        <v>1418</v>
      </c>
      <c r="D1674" s="27" t="s">
        <v>1419</v>
      </c>
      <c r="E1674" s="27" t="s">
        <v>1976</v>
      </c>
      <c r="F1674" s="27" t="s">
        <v>1441</v>
      </c>
      <c r="G1674" s="27" t="s">
        <v>42</v>
      </c>
      <c r="H1674" s="27" t="s">
        <v>71</v>
      </c>
      <c r="I1674" s="26">
        <v>1</v>
      </c>
      <c r="J1674" s="28">
        <v>50000</v>
      </c>
      <c r="K1674" s="28">
        <f t="shared" si="1396"/>
        <v>50000</v>
      </c>
      <c r="L1674" s="28">
        <f t="shared" si="1397"/>
        <v>50000</v>
      </c>
      <c r="M1674" s="26"/>
      <c r="N1674" s="26"/>
      <c r="O1674" s="26" t="s">
        <v>38</v>
      </c>
      <c r="P1674" s="25" t="s">
        <v>25</v>
      </c>
      <c r="Q1674" s="29">
        <v>0</v>
      </c>
    </row>
    <row r="1675" spans="1:17" ht="39">
      <c r="A1675" s="25" t="s">
        <v>1545</v>
      </c>
      <c r="B1675" s="26" t="s">
        <v>90</v>
      </c>
      <c r="C1675" s="27" t="s">
        <v>1761</v>
      </c>
      <c r="D1675" s="27" t="s">
        <v>1420</v>
      </c>
      <c r="E1675" s="27" t="s">
        <v>2803</v>
      </c>
      <c r="F1675" s="27" t="s">
        <v>2804</v>
      </c>
      <c r="G1675" s="27" t="s">
        <v>42</v>
      </c>
      <c r="H1675" s="27" t="s">
        <v>223</v>
      </c>
      <c r="I1675" s="26">
        <v>437</v>
      </c>
      <c r="J1675" s="28">
        <v>400</v>
      </c>
      <c r="K1675" s="28">
        <f t="shared" ref="K1675" si="1398">I1675*J1675</f>
        <v>174800</v>
      </c>
      <c r="L1675" s="28">
        <f t="shared" ref="L1675" si="1399">K1675</f>
        <v>174800</v>
      </c>
      <c r="M1675" s="26"/>
      <c r="N1675" s="26"/>
      <c r="O1675" s="26" t="s">
        <v>38</v>
      </c>
      <c r="P1675" s="25" t="s">
        <v>25</v>
      </c>
      <c r="Q1675" s="29">
        <v>100</v>
      </c>
    </row>
    <row r="1676" spans="1:17" ht="39">
      <c r="A1676" s="25" t="s">
        <v>1545</v>
      </c>
      <c r="B1676" s="26" t="s">
        <v>90</v>
      </c>
      <c r="C1676" s="27" t="s">
        <v>1762</v>
      </c>
      <c r="D1676" s="27" t="s">
        <v>1421</v>
      </c>
      <c r="E1676" s="27" t="s">
        <v>2805</v>
      </c>
      <c r="F1676" s="27" t="s">
        <v>2806</v>
      </c>
      <c r="G1676" s="27" t="s">
        <v>42</v>
      </c>
      <c r="H1676" s="27" t="s">
        <v>71</v>
      </c>
      <c r="I1676" s="26">
        <v>25</v>
      </c>
      <c r="J1676" s="28">
        <v>557.14</v>
      </c>
      <c r="K1676" s="28">
        <f t="shared" ref="K1676" si="1400">I1676*J1676</f>
        <v>13928.5</v>
      </c>
      <c r="L1676" s="28">
        <f t="shared" ref="L1676" si="1401">K1676</f>
        <v>13928.5</v>
      </c>
      <c r="M1676" s="26"/>
      <c r="N1676" s="26"/>
      <c r="O1676" s="26" t="s">
        <v>38</v>
      </c>
      <c r="P1676" s="25" t="s">
        <v>25</v>
      </c>
      <c r="Q1676" s="29">
        <v>100</v>
      </c>
    </row>
    <row r="1677" spans="1:17" ht="39">
      <c r="A1677" s="25" t="s">
        <v>1545</v>
      </c>
      <c r="B1677" s="26" t="s">
        <v>90</v>
      </c>
      <c r="C1677" s="27" t="s">
        <v>1422</v>
      </c>
      <c r="D1677" s="27" t="s">
        <v>1423</v>
      </c>
      <c r="E1677" s="27" t="s">
        <v>1977</v>
      </c>
      <c r="F1677" s="27" t="s">
        <v>1442</v>
      </c>
      <c r="G1677" s="27" t="s">
        <v>42</v>
      </c>
      <c r="H1677" s="27" t="s">
        <v>71</v>
      </c>
      <c r="I1677" s="26">
        <v>34</v>
      </c>
      <c r="J1677" s="28">
        <v>1683.03</v>
      </c>
      <c r="K1677" s="28">
        <f t="shared" ref="K1677" si="1402">I1677*J1677</f>
        <v>57223.02</v>
      </c>
      <c r="L1677" s="28">
        <f t="shared" ref="L1677" si="1403">K1677</f>
        <v>57223.02</v>
      </c>
      <c r="M1677" s="26"/>
      <c r="N1677" s="26"/>
      <c r="O1677" s="26" t="s">
        <v>38</v>
      </c>
      <c r="P1677" s="25" t="s">
        <v>25</v>
      </c>
      <c r="Q1677" s="29">
        <v>100</v>
      </c>
    </row>
    <row r="1678" spans="1:17" ht="39">
      <c r="A1678" s="25" t="s">
        <v>1545</v>
      </c>
      <c r="B1678" s="26" t="s">
        <v>90</v>
      </c>
      <c r="C1678" s="27" t="s">
        <v>1424</v>
      </c>
      <c r="D1678" s="27" t="s">
        <v>1425</v>
      </c>
      <c r="E1678" s="27" t="s">
        <v>1978</v>
      </c>
      <c r="F1678" s="27" t="s">
        <v>1443</v>
      </c>
      <c r="G1678" s="27" t="s">
        <v>42</v>
      </c>
      <c r="H1678" s="27" t="s">
        <v>71</v>
      </c>
      <c r="I1678" s="26">
        <v>100</v>
      </c>
      <c r="J1678" s="28">
        <v>696.42</v>
      </c>
      <c r="K1678" s="28">
        <f t="shared" ref="K1678" si="1404">I1678*J1678</f>
        <v>69642</v>
      </c>
      <c r="L1678" s="28">
        <f t="shared" ref="L1678" si="1405">K1678</f>
        <v>69642</v>
      </c>
      <c r="M1678" s="26"/>
      <c r="N1678" s="26"/>
      <c r="O1678" s="26" t="s">
        <v>38</v>
      </c>
      <c r="P1678" s="25" t="s">
        <v>25</v>
      </c>
      <c r="Q1678" s="29">
        <v>100</v>
      </c>
    </row>
    <row r="1679" spans="1:17" ht="39">
      <c r="A1679" s="25" t="s">
        <v>1545</v>
      </c>
      <c r="B1679" s="26" t="s">
        <v>90</v>
      </c>
      <c r="C1679" s="27" t="s">
        <v>1763</v>
      </c>
      <c r="D1679" s="27" t="s">
        <v>1426</v>
      </c>
      <c r="E1679" s="27" t="s">
        <v>1979</v>
      </c>
      <c r="F1679" s="27" t="s">
        <v>1444</v>
      </c>
      <c r="G1679" s="27" t="s">
        <v>42</v>
      </c>
      <c r="H1679" s="27" t="s">
        <v>1459</v>
      </c>
      <c r="I1679" s="26">
        <v>800</v>
      </c>
      <c r="J1679" s="28">
        <v>267.85000000000002</v>
      </c>
      <c r="K1679" s="28">
        <f t="shared" ref="K1679" si="1406">I1679*J1679</f>
        <v>214280.00000000003</v>
      </c>
      <c r="L1679" s="28">
        <f t="shared" ref="L1679" si="1407">K1679</f>
        <v>214280.00000000003</v>
      </c>
      <c r="M1679" s="26"/>
      <c r="N1679" s="26"/>
      <c r="O1679" s="26" t="s">
        <v>38</v>
      </c>
      <c r="P1679" s="25" t="s">
        <v>25</v>
      </c>
      <c r="Q1679" s="29">
        <v>0</v>
      </c>
    </row>
    <row r="1680" spans="1:17" ht="39">
      <c r="A1680" s="25" t="s">
        <v>1545</v>
      </c>
      <c r="B1680" s="26" t="s">
        <v>90</v>
      </c>
      <c r="C1680" s="27" t="s">
        <v>1427</v>
      </c>
      <c r="D1680" s="27" t="s">
        <v>1427</v>
      </c>
      <c r="E1680" s="27" t="s">
        <v>1980</v>
      </c>
      <c r="F1680" s="27" t="s">
        <v>1445</v>
      </c>
      <c r="G1680" s="27" t="s">
        <v>42</v>
      </c>
      <c r="H1680" s="27" t="s">
        <v>71</v>
      </c>
      <c r="I1680" s="26">
        <v>68</v>
      </c>
      <c r="J1680" s="28">
        <v>2669.64</v>
      </c>
      <c r="K1680" s="28">
        <f t="shared" ref="K1680" si="1408">I1680*J1680</f>
        <v>181535.52</v>
      </c>
      <c r="L1680" s="28">
        <f t="shared" ref="L1680" si="1409">K1680</f>
        <v>181535.52</v>
      </c>
      <c r="M1680" s="26"/>
      <c r="N1680" s="26"/>
      <c r="O1680" s="26" t="s">
        <v>38</v>
      </c>
      <c r="P1680" s="25" t="s">
        <v>25</v>
      </c>
      <c r="Q1680" s="29">
        <v>100</v>
      </c>
    </row>
    <row r="1681" spans="1:17" ht="39">
      <c r="A1681" s="25" t="s">
        <v>1545</v>
      </c>
      <c r="B1681" s="26" t="s">
        <v>90</v>
      </c>
      <c r="C1681" s="27" t="s">
        <v>1764</v>
      </c>
      <c r="D1681" s="27" t="s">
        <v>1428</v>
      </c>
      <c r="E1681" s="27" t="s">
        <v>1981</v>
      </c>
      <c r="F1681" s="27" t="s">
        <v>1446</v>
      </c>
      <c r="G1681" s="27" t="s">
        <v>42</v>
      </c>
      <c r="H1681" s="27" t="s">
        <v>71</v>
      </c>
      <c r="I1681" s="26">
        <v>500</v>
      </c>
      <c r="J1681" s="28">
        <v>230</v>
      </c>
      <c r="K1681" s="28">
        <f t="shared" ref="K1681" si="1410">I1681*J1681</f>
        <v>115000</v>
      </c>
      <c r="L1681" s="28">
        <f t="shared" ref="L1681" si="1411">K1681</f>
        <v>115000</v>
      </c>
      <c r="M1681" s="26"/>
      <c r="N1681" s="26"/>
      <c r="O1681" s="26" t="s">
        <v>38</v>
      </c>
      <c r="P1681" s="25" t="s">
        <v>25</v>
      </c>
      <c r="Q1681" s="29">
        <v>100</v>
      </c>
    </row>
    <row r="1682" spans="1:17" ht="39">
      <c r="A1682" s="25" t="s">
        <v>1545</v>
      </c>
      <c r="B1682" s="26" t="s">
        <v>90</v>
      </c>
      <c r="C1682" s="27" t="s">
        <v>1765</v>
      </c>
      <c r="D1682" s="27" t="s">
        <v>1429</v>
      </c>
      <c r="E1682" s="27" t="s">
        <v>2810</v>
      </c>
      <c r="F1682" s="27" t="s">
        <v>2809</v>
      </c>
      <c r="G1682" s="27" t="s">
        <v>42</v>
      </c>
      <c r="H1682" s="27" t="s">
        <v>223</v>
      </c>
      <c r="I1682" s="26">
        <v>250</v>
      </c>
      <c r="J1682" s="28">
        <v>696.42</v>
      </c>
      <c r="K1682" s="28">
        <f t="shared" ref="K1682" si="1412">I1682*J1682</f>
        <v>174105</v>
      </c>
      <c r="L1682" s="28">
        <f t="shared" ref="L1682" si="1413">K1682</f>
        <v>174105</v>
      </c>
      <c r="M1682" s="26"/>
      <c r="N1682" s="26"/>
      <c r="O1682" s="26" t="s">
        <v>38</v>
      </c>
      <c r="P1682" s="25" t="s">
        <v>25</v>
      </c>
      <c r="Q1682" s="29">
        <v>100</v>
      </c>
    </row>
    <row r="1683" spans="1:17" ht="39">
      <c r="A1683" s="25" t="s">
        <v>1545</v>
      </c>
      <c r="B1683" s="26" t="s">
        <v>90</v>
      </c>
      <c r="C1683" s="27" t="s">
        <v>1766</v>
      </c>
      <c r="D1683" s="27" t="s">
        <v>1430</v>
      </c>
      <c r="E1683" s="27" t="s">
        <v>1982</v>
      </c>
      <c r="F1683" s="27" t="s">
        <v>1447</v>
      </c>
      <c r="G1683" s="27" t="s">
        <v>42</v>
      </c>
      <c r="H1683" s="27" t="s">
        <v>425</v>
      </c>
      <c r="I1683" s="26">
        <v>735</v>
      </c>
      <c r="J1683" s="28">
        <v>417.85</v>
      </c>
      <c r="K1683" s="28">
        <f t="shared" ref="K1683" si="1414">I1683*J1683</f>
        <v>307119.75</v>
      </c>
      <c r="L1683" s="28">
        <f t="shared" ref="L1683" si="1415">K1683</f>
        <v>307119.75</v>
      </c>
      <c r="M1683" s="26"/>
      <c r="N1683" s="26"/>
      <c r="O1683" s="26" t="s">
        <v>38</v>
      </c>
      <c r="P1683" s="25" t="s">
        <v>25</v>
      </c>
      <c r="Q1683" s="29">
        <v>0</v>
      </c>
    </row>
    <row r="1684" spans="1:17" ht="39">
      <c r="A1684" s="25" t="s">
        <v>1545</v>
      </c>
      <c r="B1684" s="26" t="s">
        <v>90</v>
      </c>
      <c r="C1684" s="27" t="s">
        <v>1767</v>
      </c>
      <c r="D1684" s="27" t="s">
        <v>1431</v>
      </c>
      <c r="E1684" s="27" t="s">
        <v>1983</v>
      </c>
      <c r="F1684" s="27" t="s">
        <v>1448</v>
      </c>
      <c r="G1684" s="27" t="s">
        <v>42</v>
      </c>
      <c r="H1684" s="27" t="s">
        <v>907</v>
      </c>
      <c r="I1684" s="26">
        <v>394</v>
      </c>
      <c r="J1684" s="28">
        <v>500</v>
      </c>
      <c r="K1684" s="28">
        <f t="shared" ref="K1684" si="1416">I1684*J1684</f>
        <v>197000</v>
      </c>
      <c r="L1684" s="28">
        <f t="shared" ref="L1684" si="1417">K1684</f>
        <v>197000</v>
      </c>
      <c r="M1684" s="26"/>
      <c r="N1684" s="26"/>
      <c r="O1684" s="26" t="s">
        <v>38</v>
      </c>
      <c r="P1684" s="25" t="s">
        <v>25</v>
      </c>
      <c r="Q1684" s="29">
        <v>100</v>
      </c>
    </row>
    <row r="1685" spans="1:17" ht="39">
      <c r="A1685" s="25" t="s">
        <v>1545</v>
      </c>
      <c r="B1685" s="26" t="s">
        <v>90</v>
      </c>
      <c r="C1685" s="27" t="s">
        <v>1432</v>
      </c>
      <c r="D1685" s="27" t="s">
        <v>1432</v>
      </c>
      <c r="E1685" s="27" t="s">
        <v>1449</v>
      </c>
      <c r="F1685" s="27" t="s">
        <v>1450</v>
      </c>
      <c r="G1685" s="27" t="s">
        <v>42</v>
      </c>
      <c r="H1685" s="27" t="s">
        <v>71</v>
      </c>
      <c r="I1685" s="26">
        <v>28</v>
      </c>
      <c r="J1685" s="28">
        <v>2089.3000000000002</v>
      </c>
      <c r="K1685" s="28">
        <f t="shared" ref="K1685" si="1418">I1685*J1685</f>
        <v>58500.400000000009</v>
      </c>
      <c r="L1685" s="28">
        <f t="shared" ref="L1685" si="1419">K1685</f>
        <v>58500.400000000009</v>
      </c>
      <c r="M1685" s="26"/>
      <c r="N1685" s="26"/>
      <c r="O1685" s="26" t="s">
        <v>38</v>
      </c>
      <c r="P1685" s="25" t="s">
        <v>25</v>
      </c>
      <c r="Q1685" s="29">
        <v>100</v>
      </c>
    </row>
    <row r="1686" spans="1:17" ht="39">
      <c r="A1686" s="25" t="s">
        <v>1545</v>
      </c>
      <c r="B1686" s="26" t="s">
        <v>90</v>
      </c>
      <c r="C1686" s="27" t="s">
        <v>1768</v>
      </c>
      <c r="D1686" s="27" t="s">
        <v>1433</v>
      </c>
      <c r="E1686" s="27" t="s">
        <v>1984</v>
      </c>
      <c r="F1686" s="27" t="s">
        <v>1451</v>
      </c>
      <c r="G1686" s="27" t="s">
        <v>42</v>
      </c>
      <c r="H1686" s="27" t="s">
        <v>71</v>
      </c>
      <c r="I1686" s="26">
        <v>19</v>
      </c>
      <c r="J1686" s="28">
        <v>2500</v>
      </c>
      <c r="K1686" s="28">
        <f t="shared" ref="K1686" si="1420">I1686*J1686</f>
        <v>47500</v>
      </c>
      <c r="L1686" s="28">
        <f t="shared" ref="L1686" si="1421">K1686</f>
        <v>47500</v>
      </c>
      <c r="M1686" s="26"/>
      <c r="N1686" s="26"/>
      <c r="O1686" s="26" t="s">
        <v>38</v>
      </c>
      <c r="P1686" s="25" t="s">
        <v>25</v>
      </c>
      <c r="Q1686" s="29">
        <v>100</v>
      </c>
    </row>
    <row r="1687" spans="1:17" ht="39">
      <c r="A1687" s="25" t="s">
        <v>1545</v>
      </c>
      <c r="B1687" s="26" t="s">
        <v>90</v>
      </c>
      <c r="C1687" s="27" t="s">
        <v>1769</v>
      </c>
      <c r="D1687" s="27" t="s">
        <v>1435</v>
      </c>
      <c r="E1687" s="27" t="s">
        <v>2812</v>
      </c>
      <c r="F1687" s="27" t="s">
        <v>2811</v>
      </c>
      <c r="G1687" s="27" t="s">
        <v>42</v>
      </c>
      <c r="H1687" s="27" t="s">
        <v>71</v>
      </c>
      <c r="I1687" s="26">
        <v>4</v>
      </c>
      <c r="J1687" s="28">
        <v>2298.1999999999998</v>
      </c>
      <c r="K1687" s="28">
        <f t="shared" ref="K1687" si="1422">I1687*J1687</f>
        <v>9192.7999999999993</v>
      </c>
      <c r="L1687" s="28">
        <f t="shared" ref="L1687" si="1423">K1687</f>
        <v>9192.7999999999993</v>
      </c>
      <c r="M1687" s="26"/>
      <c r="N1687" s="26"/>
      <c r="O1687" s="26" t="s">
        <v>38</v>
      </c>
      <c r="P1687" s="25" t="s">
        <v>25</v>
      </c>
      <c r="Q1687" s="29">
        <v>100</v>
      </c>
    </row>
    <row r="1688" spans="1:17" ht="39">
      <c r="A1688" s="25" t="s">
        <v>1545</v>
      </c>
      <c r="B1688" s="26" t="s">
        <v>90</v>
      </c>
      <c r="C1688" s="27" t="s">
        <v>1436</v>
      </c>
      <c r="D1688" s="27" t="s">
        <v>1436</v>
      </c>
      <c r="E1688" s="27" t="s">
        <v>1985</v>
      </c>
      <c r="F1688" s="27" t="s">
        <v>1453</v>
      </c>
      <c r="G1688" s="27" t="s">
        <v>42</v>
      </c>
      <c r="H1688" s="27" t="s">
        <v>71</v>
      </c>
      <c r="I1688" s="26">
        <v>3</v>
      </c>
      <c r="J1688" s="28">
        <v>48000</v>
      </c>
      <c r="K1688" s="28">
        <f t="shared" ref="K1688" si="1424">I1688*J1688</f>
        <v>144000</v>
      </c>
      <c r="L1688" s="28">
        <f t="shared" ref="L1688" si="1425">K1688</f>
        <v>144000</v>
      </c>
      <c r="M1688" s="26"/>
      <c r="N1688" s="26"/>
      <c r="O1688" s="26" t="s">
        <v>38</v>
      </c>
      <c r="P1688" s="25" t="s">
        <v>25</v>
      </c>
      <c r="Q1688" s="29">
        <v>100</v>
      </c>
    </row>
    <row r="1689" spans="1:17" ht="39">
      <c r="A1689" s="25" t="s">
        <v>1545</v>
      </c>
      <c r="B1689" s="26" t="s">
        <v>90</v>
      </c>
      <c r="C1689" s="27" t="s">
        <v>1437</v>
      </c>
      <c r="D1689" s="27" t="s">
        <v>1438</v>
      </c>
      <c r="E1689" s="27" t="s">
        <v>1452</v>
      </c>
      <c r="F1689" s="27" t="s">
        <v>1454</v>
      </c>
      <c r="G1689" s="27" t="s">
        <v>42</v>
      </c>
      <c r="H1689" s="27" t="s">
        <v>71</v>
      </c>
      <c r="I1689" s="26">
        <v>4</v>
      </c>
      <c r="J1689" s="28">
        <v>44642.85</v>
      </c>
      <c r="K1689" s="28">
        <f t="shared" ref="K1689" si="1426">I1689*J1689</f>
        <v>178571.4</v>
      </c>
      <c r="L1689" s="28">
        <f t="shared" ref="L1689" si="1427">K1689</f>
        <v>178571.4</v>
      </c>
      <c r="M1689" s="26"/>
      <c r="N1689" s="26"/>
      <c r="O1689" s="26" t="s">
        <v>27</v>
      </c>
      <c r="P1689" s="25" t="s">
        <v>25</v>
      </c>
      <c r="Q1689" s="29">
        <v>100</v>
      </c>
    </row>
    <row r="1690" spans="1:17" ht="39">
      <c r="A1690" s="25" t="s">
        <v>1545</v>
      </c>
      <c r="B1690" s="26" t="s">
        <v>90</v>
      </c>
      <c r="C1690" s="27" t="s">
        <v>1770</v>
      </c>
      <c r="D1690" s="27" t="s">
        <v>1439</v>
      </c>
      <c r="E1690" s="27" t="s">
        <v>1986</v>
      </c>
      <c r="F1690" s="27" t="s">
        <v>1455</v>
      </c>
      <c r="G1690" s="27" t="s">
        <v>42</v>
      </c>
      <c r="H1690" s="27" t="s">
        <v>71</v>
      </c>
      <c r="I1690" s="26">
        <v>1</v>
      </c>
      <c r="J1690" s="38">
        <v>89285.71</v>
      </c>
      <c r="K1690" s="28">
        <f t="shared" ref="K1690" si="1428">I1690*J1690</f>
        <v>89285.71</v>
      </c>
      <c r="L1690" s="28">
        <f t="shared" ref="L1690" si="1429">K1690</f>
        <v>89285.71</v>
      </c>
      <c r="M1690" s="48"/>
      <c r="N1690" s="48"/>
      <c r="O1690" s="34" t="s">
        <v>46</v>
      </c>
      <c r="P1690" s="25" t="s">
        <v>25</v>
      </c>
      <c r="Q1690" s="29">
        <v>100</v>
      </c>
    </row>
    <row r="1691" spans="1:17" ht="39">
      <c r="A1691" s="25" t="s">
        <v>1545</v>
      </c>
      <c r="B1691" s="26" t="s">
        <v>90</v>
      </c>
      <c r="C1691" s="27" t="s">
        <v>2815</v>
      </c>
      <c r="D1691" s="27" t="s">
        <v>2815</v>
      </c>
      <c r="E1691" s="27" t="s">
        <v>2813</v>
      </c>
      <c r="F1691" s="27" t="s">
        <v>2814</v>
      </c>
      <c r="G1691" s="27" t="s">
        <v>42</v>
      </c>
      <c r="H1691" s="27" t="s">
        <v>71</v>
      </c>
      <c r="I1691" s="26">
        <v>1</v>
      </c>
      <c r="J1691" s="28">
        <v>41125</v>
      </c>
      <c r="K1691" s="28">
        <f t="shared" ref="K1691:K1712" si="1430">I1691*J1691</f>
        <v>41125</v>
      </c>
      <c r="L1691" s="28">
        <f t="shared" ref="L1691" si="1431">K1691</f>
        <v>41125</v>
      </c>
      <c r="M1691" s="26"/>
      <c r="N1691" s="26"/>
      <c r="O1691" s="26" t="s">
        <v>38</v>
      </c>
      <c r="P1691" s="25" t="s">
        <v>25</v>
      </c>
      <c r="Q1691" s="29">
        <v>100</v>
      </c>
    </row>
    <row r="1692" spans="1:17" ht="39">
      <c r="A1692" s="33" t="s">
        <v>1545</v>
      </c>
      <c r="B1692" s="34" t="s">
        <v>90</v>
      </c>
      <c r="C1692" s="35" t="s">
        <v>3485</v>
      </c>
      <c r="D1692" s="35" t="s">
        <v>3462</v>
      </c>
      <c r="E1692" s="35" t="s">
        <v>3444</v>
      </c>
      <c r="F1692" s="35" t="s">
        <v>3463</v>
      </c>
      <c r="G1692" s="35" t="s">
        <v>89</v>
      </c>
      <c r="H1692" s="35" t="s">
        <v>71</v>
      </c>
      <c r="I1692" s="34">
        <v>1</v>
      </c>
      <c r="J1692" s="38">
        <v>105000</v>
      </c>
      <c r="K1692" s="28">
        <f t="shared" si="1430"/>
        <v>105000</v>
      </c>
      <c r="L1692" s="38">
        <f t="shared" ref="L1692:L1709" si="1432">K1692</f>
        <v>105000</v>
      </c>
      <c r="M1692" s="34"/>
      <c r="N1692" s="34"/>
      <c r="O1692" s="34" t="s">
        <v>46</v>
      </c>
      <c r="P1692" s="33">
        <v>711310000</v>
      </c>
      <c r="Q1692" s="36">
        <v>0</v>
      </c>
    </row>
    <row r="1693" spans="1:17" ht="39">
      <c r="A1693" s="33" t="s">
        <v>1545</v>
      </c>
      <c r="B1693" s="34" t="s">
        <v>90</v>
      </c>
      <c r="C1693" s="35" t="s">
        <v>3485</v>
      </c>
      <c r="D1693" s="35" t="s">
        <v>3462</v>
      </c>
      <c r="E1693" s="35" t="s">
        <v>3445</v>
      </c>
      <c r="F1693" s="35" t="s">
        <v>3464</v>
      </c>
      <c r="G1693" s="35" t="s">
        <v>89</v>
      </c>
      <c r="H1693" s="35" t="s">
        <v>71</v>
      </c>
      <c r="I1693" s="34">
        <v>1</v>
      </c>
      <c r="J1693" s="38">
        <v>105000</v>
      </c>
      <c r="K1693" s="28">
        <f t="shared" si="1430"/>
        <v>105000</v>
      </c>
      <c r="L1693" s="38">
        <f t="shared" si="1432"/>
        <v>105000</v>
      </c>
      <c r="M1693" s="34"/>
      <c r="N1693" s="34"/>
      <c r="O1693" s="34" t="s">
        <v>46</v>
      </c>
      <c r="P1693" s="33">
        <v>751110000</v>
      </c>
      <c r="Q1693" s="36">
        <v>0</v>
      </c>
    </row>
    <row r="1694" spans="1:17" ht="39">
      <c r="A1694" s="33" t="s">
        <v>1545</v>
      </c>
      <c r="B1694" s="34" t="s">
        <v>90</v>
      </c>
      <c r="C1694" s="35" t="s">
        <v>3485</v>
      </c>
      <c r="D1694" s="35" t="s">
        <v>3462</v>
      </c>
      <c r="E1694" s="35" t="s">
        <v>3446</v>
      </c>
      <c r="F1694" s="35" t="s">
        <v>3465</v>
      </c>
      <c r="G1694" s="35" t="s">
        <v>89</v>
      </c>
      <c r="H1694" s="35" t="s">
        <v>71</v>
      </c>
      <c r="I1694" s="34">
        <v>1</v>
      </c>
      <c r="J1694" s="38">
        <v>105000</v>
      </c>
      <c r="K1694" s="28">
        <f t="shared" si="1430"/>
        <v>105000</v>
      </c>
      <c r="L1694" s="38">
        <f t="shared" si="1432"/>
        <v>105000</v>
      </c>
      <c r="M1694" s="34"/>
      <c r="N1694" s="34"/>
      <c r="O1694" s="34" t="s">
        <v>46</v>
      </c>
      <c r="P1694" s="33">
        <v>151010000</v>
      </c>
      <c r="Q1694" s="36">
        <v>0</v>
      </c>
    </row>
    <row r="1695" spans="1:17" ht="39">
      <c r="A1695" s="33" t="s">
        <v>1545</v>
      </c>
      <c r="B1695" s="34" t="s">
        <v>90</v>
      </c>
      <c r="C1695" s="35" t="s">
        <v>3485</v>
      </c>
      <c r="D1695" s="35" t="s">
        <v>3462</v>
      </c>
      <c r="E1695" s="35" t="s">
        <v>3447</v>
      </c>
      <c r="F1695" s="35" t="s">
        <v>3466</v>
      </c>
      <c r="G1695" s="35" t="s">
        <v>89</v>
      </c>
      <c r="H1695" s="35" t="s">
        <v>71</v>
      </c>
      <c r="I1695" s="34">
        <v>1</v>
      </c>
      <c r="J1695" s="38">
        <v>105000</v>
      </c>
      <c r="K1695" s="28">
        <f t="shared" si="1430"/>
        <v>105000</v>
      </c>
      <c r="L1695" s="38">
        <f t="shared" si="1432"/>
        <v>105000</v>
      </c>
      <c r="M1695" s="34"/>
      <c r="N1695" s="34"/>
      <c r="O1695" s="34" t="s">
        <v>46</v>
      </c>
      <c r="P1695" s="33">
        <v>231010000</v>
      </c>
      <c r="Q1695" s="36">
        <v>0</v>
      </c>
    </row>
    <row r="1696" spans="1:17" ht="39">
      <c r="A1696" s="33" t="s">
        <v>1545</v>
      </c>
      <c r="B1696" s="34" t="s">
        <v>90</v>
      </c>
      <c r="C1696" s="35" t="s">
        <v>3485</v>
      </c>
      <c r="D1696" s="35" t="s">
        <v>3462</v>
      </c>
      <c r="E1696" s="35" t="s">
        <v>3448</v>
      </c>
      <c r="F1696" s="35" t="s">
        <v>3467</v>
      </c>
      <c r="G1696" s="35" t="s">
        <v>89</v>
      </c>
      <c r="H1696" s="35" t="s">
        <v>71</v>
      </c>
      <c r="I1696" s="34">
        <v>1</v>
      </c>
      <c r="J1696" s="38">
        <v>105000</v>
      </c>
      <c r="K1696" s="28">
        <f t="shared" si="1430"/>
        <v>105000</v>
      </c>
      <c r="L1696" s="38">
        <f t="shared" si="1432"/>
        <v>105000</v>
      </c>
      <c r="M1696" s="34"/>
      <c r="N1696" s="34"/>
      <c r="O1696" s="34" t="s">
        <v>46</v>
      </c>
      <c r="P1696" s="33">
        <v>631010000</v>
      </c>
      <c r="Q1696" s="36">
        <v>0</v>
      </c>
    </row>
    <row r="1697" spans="1:17" ht="39">
      <c r="A1697" s="33" t="s">
        <v>1545</v>
      </c>
      <c r="B1697" s="34" t="s">
        <v>90</v>
      </c>
      <c r="C1697" s="35" t="s">
        <v>3485</v>
      </c>
      <c r="D1697" s="35" t="s">
        <v>3462</v>
      </c>
      <c r="E1697" s="35" t="s">
        <v>3449</v>
      </c>
      <c r="F1697" s="35" t="s">
        <v>3468</v>
      </c>
      <c r="G1697" s="35" t="s">
        <v>89</v>
      </c>
      <c r="H1697" s="35" t="s">
        <v>71</v>
      </c>
      <c r="I1697" s="34">
        <v>1</v>
      </c>
      <c r="J1697" s="38">
        <v>105000</v>
      </c>
      <c r="K1697" s="28">
        <f t="shared" si="1430"/>
        <v>105000</v>
      </c>
      <c r="L1697" s="38">
        <f t="shared" si="1432"/>
        <v>105000</v>
      </c>
      <c r="M1697" s="34"/>
      <c r="N1697" s="34"/>
      <c r="O1697" s="34" t="s">
        <v>46</v>
      </c>
      <c r="P1697" s="33">
        <v>311010000</v>
      </c>
      <c r="Q1697" s="36">
        <v>0</v>
      </c>
    </row>
    <row r="1698" spans="1:17" ht="39">
      <c r="A1698" s="33" t="s">
        <v>1545</v>
      </c>
      <c r="B1698" s="34" t="s">
        <v>90</v>
      </c>
      <c r="C1698" s="35" t="s">
        <v>3485</v>
      </c>
      <c r="D1698" s="35" t="s">
        <v>3462</v>
      </c>
      <c r="E1698" s="35" t="s">
        <v>3450</v>
      </c>
      <c r="F1698" s="35" t="s">
        <v>3469</v>
      </c>
      <c r="G1698" s="35" t="s">
        <v>89</v>
      </c>
      <c r="H1698" s="35" t="s">
        <v>71</v>
      </c>
      <c r="I1698" s="34">
        <v>1</v>
      </c>
      <c r="J1698" s="38">
        <v>105000</v>
      </c>
      <c r="K1698" s="28">
        <f t="shared" si="1430"/>
        <v>105000</v>
      </c>
      <c r="L1698" s="38">
        <f t="shared" si="1432"/>
        <v>105000</v>
      </c>
      <c r="M1698" s="34"/>
      <c r="N1698" s="34"/>
      <c r="O1698" s="34" t="s">
        <v>46</v>
      </c>
      <c r="P1698" s="33">
        <v>271010000</v>
      </c>
      <c r="Q1698" s="36">
        <v>0</v>
      </c>
    </row>
    <row r="1699" spans="1:17" ht="39">
      <c r="A1699" s="33" t="s">
        <v>1545</v>
      </c>
      <c r="B1699" s="34" t="s">
        <v>90</v>
      </c>
      <c r="C1699" s="35" t="s">
        <v>3485</v>
      </c>
      <c r="D1699" s="35" t="s">
        <v>3462</v>
      </c>
      <c r="E1699" s="35" t="s">
        <v>3451</v>
      </c>
      <c r="F1699" s="35" t="s">
        <v>3470</v>
      </c>
      <c r="G1699" s="35" t="s">
        <v>89</v>
      </c>
      <c r="H1699" s="35" t="s">
        <v>71</v>
      </c>
      <c r="I1699" s="34">
        <v>1</v>
      </c>
      <c r="J1699" s="38">
        <v>105000</v>
      </c>
      <c r="K1699" s="28">
        <f t="shared" si="1430"/>
        <v>105000</v>
      </c>
      <c r="L1699" s="38">
        <f t="shared" si="1432"/>
        <v>105000</v>
      </c>
      <c r="M1699" s="34"/>
      <c r="N1699" s="34"/>
      <c r="O1699" s="34" t="s">
        <v>46</v>
      </c>
      <c r="P1699" s="33">
        <v>351010000</v>
      </c>
      <c r="Q1699" s="36">
        <v>0</v>
      </c>
    </row>
    <row r="1700" spans="1:17" ht="39">
      <c r="A1700" s="33" t="s">
        <v>1545</v>
      </c>
      <c r="B1700" s="34" t="s">
        <v>90</v>
      </c>
      <c r="C1700" s="35" t="s">
        <v>3485</v>
      </c>
      <c r="D1700" s="35" t="s">
        <v>3462</v>
      </c>
      <c r="E1700" s="35" t="s">
        <v>3452</v>
      </c>
      <c r="F1700" s="35" t="s">
        <v>3471</v>
      </c>
      <c r="G1700" s="35" t="s">
        <v>89</v>
      </c>
      <c r="H1700" s="35" t="s">
        <v>71</v>
      </c>
      <c r="I1700" s="34">
        <v>1</v>
      </c>
      <c r="J1700" s="38">
        <v>105000</v>
      </c>
      <c r="K1700" s="28">
        <f t="shared" si="1430"/>
        <v>105000</v>
      </c>
      <c r="L1700" s="38">
        <f t="shared" si="1432"/>
        <v>105000</v>
      </c>
      <c r="M1700" s="34"/>
      <c r="N1700" s="34"/>
      <c r="O1700" s="34" t="s">
        <v>46</v>
      </c>
      <c r="P1700" s="33">
        <v>431010000</v>
      </c>
      <c r="Q1700" s="36">
        <v>0</v>
      </c>
    </row>
    <row r="1701" spans="1:17" ht="39">
      <c r="A1701" s="33" t="s">
        <v>1545</v>
      </c>
      <c r="B1701" s="34" t="s">
        <v>90</v>
      </c>
      <c r="C1701" s="35" t="s">
        <v>3485</v>
      </c>
      <c r="D1701" s="35" t="s">
        <v>3462</v>
      </c>
      <c r="E1701" s="35" t="s">
        <v>3453</v>
      </c>
      <c r="F1701" s="35" t="s">
        <v>3472</v>
      </c>
      <c r="G1701" s="35" t="s">
        <v>89</v>
      </c>
      <c r="H1701" s="35" t="s">
        <v>71</v>
      </c>
      <c r="I1701" s="34">
        <v>1</v>
      </c>
      <c r="J1701" s="38">
        <v>105000</v>
      </c>
      <c r="K1701" s="28">
        <f t="shared" si="1430"/>
        <v>105000</v>
      </c>
      <c r="L1701" s="38">
        <f t="shared" si="1432"/>
        <v>105000</v>
      </c>
      <c r="M1701" s="34"/>
      <c r="N1701" s="34"/>
      <c r="O1701" s="34" t="s">
        <v>46</v>
      </c>
      <c r="P1701" s="33">
        <v>391010000</v>
      </c>
      <c r="Q1701" s="36">
        <v>0</v>
      </c>
    </row>
    <row r="1702" spans="1:17" ht="39">
      <c r="A1702" s="33" t="s">
        <v>1545</v>
      </c>
      <c r="B1702" s="34" t="s">
        <v>90</v>
      </c>
      <c r="C1702" s="35" t="s">
        <v>3485</v>
      </c>
      <c r="D1702" s="35" t="s">
        <v>3462</v>
      </c>
      <c r="E1702" s="35" t="s">
        <v>3454</v>
      </c>
      <c r="F1702" s="35" t="s">
        <v>3473</v>
      </c>
      <c r="G1702" s="35" t="s">
        <v>89</v>
      </c>
      <c r="H1702" s="35" t="s">
        <v>71</v>
      </c>
      <c r="I1702" s="34">
        <v>1</v>
      </c>
      <c r="J1702" s="38">
        <v>105000</v>
      </c>
      <c r="K1702" s="28">
        <f t="shared" si="1430"/>
        <v>105000</v>
      </c>
      <c r="L1702" s="38">
        <f t="shared" si="1432"/>
        <v>105000</v>
      </c>
      <c r="M1702" s="34"/>
      <c r="N1702" s="34"/>
      <c r="O1702" s="34" t="s">
        <v>46</v>
      </c>
      <c r="P1702" s="33">
        <v>471010000</v>
      </c>
      <c r="Q1702" s="36">
        <v>0</v>
      </c>
    </row>
    <row r="1703" spans="1:17" ht="39">
      <c r="A1703" s="33" t="s">
        <v>1545</v>
      </c>
      <c r="B1703" s="34" t="s">
        <v>90</v>
      </c>
      <c r="C1703" s="35" t="s">
        <v>3485</v>
      </c>
      <c r="D1703" s="35" t="s">
        <v>3462</v>
      </c>
      <c r="E1703" s="35" t="s">
        <v>3455</v>
      </c>
      <c r="F1703" s="35" t="s">
        <v>3474</v>
      </c>
      <c r="G1703" s="35" t="s">
        <v>89</v>
      </c>
      <c r="H1703" s="35" t="s">
        <v>71</v>
      </c>
      <c r="I1703" s="34">
        <v>1</v>
      </c>
      <c r="J1703" s="38">
        <v>105000</v>
      </c>
      <c r="K1703" s="28">
        <f t="shared" si="1430"/>
        <v>105000</v>
      </c>
      <c r="L1703" s="38">
        <f t="shared" si="1432"/>
        <v>105000</v>
      </c>
      <c r="M1703" s="34"/>
      <c r="N1703" s="34"/>
      <c r="O1703" s="34" t="s">
        <v>46</v>
      </c>
      <c r="P1703" s="33">
        <v>551010000</v>
      </c>
      <c r="Q1703" s="36">
        <v>0</v>
      </c>
    </row>
    <row r="1704" spans="1:17" ht="39">
      <c r="A1704" s="33" t="s">
        <v>1545</v>
      </c>
      <c r="B1704" s="34" t="s">
        <v>90</v>
      </c>
      <c r="C1704" s="35" t="s">
        <v>3485</v>
      </c>
      <c r="D1704" s="35" t="s">
        <v>3462</v>
      </c>
      <c r="E1704" s="35" t="s">
        <v>3456</v>
      </c>
      <c r="F1704" s="35" t="s">
        <v>3475</v>
      </c>
      <c r="G1704" s="35" t="s">
        <v>89</v>
      </c>
      <c r="H1704" s="35" t="s">
        <v>71</v>
      </c>
      <c r="I1704" s="34">
        <v>1</v>
      </c>
      <c r="J1704" s="38">
        <v>105000</v>
      </c>
      <c r="K1704" s="28">
        <f t="shared" si="1430"/>
        <v>105000</v>
      </c>
      <c r="L1704" s="38">
        <f t="shared" si="1432"/>
        <v>105000</v>
      </c>
      <c r="M1704" s="34"/>
      <c r="N1704" s="34"/>
      <c r="O1704" s="34" t="s">
        <v>46</v>
      </c>
      <c r="P1704" s="33">
        <v>511010000</v>
      </c>
      <c r="Q1704" s="36">
        <v>0</v>
      </c>
    </row>
    <row r="1705" spans="1:17" ht="39">
      <c r="A1705" s="33" t="s">
        <v>1545</v>
      </c>
      <c r="B1705" s="34" t="s">
        <v>90</v>
      </c>
      <c r="C1705" s="35" t="s">
        <v>3485</v>
      </c>
      <c r="D1705" s="35" t="s">
        <v>3462</v>
      </c>
      <c r="E1705" s="35" t="s">
        <v>3457</v>
      </c>
      <c r="F1705" s="35" t="s">
        <v>3476</v>
      </c>
      <c r="G1705" s="35" t="s">
        <v>89</v>
      </c>
      <c r="H1705" s="35" t="s">
        <v>71</v>
      </c>
      <c r="I1705" s="34">
        <v>1</v>
      </c>
      <c r="J1705" s="38">
        <v>105000</v>
      </c>
      <c r="K1705" s="28">
        <f t="shared" si="1430"/>
        <v>105000</v>
      </c>
      <c r="L1705" s="38">
        <f t="shared" si="1432"/>
        <v>105000</v>
      </c>
      <c r="M1705" s="34"/>
      <c r="N1705" s="34"/>
      <c r="O1705" s="34" t="s">
        <v>46</v>
      </c>
      <c r="P1705" s="33">
        <v>591010000</v>
      </c>
      <c r="Q1705" s="36">
        <v>0</v>
      </c>
    </row>
    <row r="1706" spans="1:17" ht="39">
      <c r="A1706" s="33" t="s">
        <v>1545</v>
      </c>
      <c r="B1706" s="34" t="s">
        <v>90</v>
      </c>
      <c r="C1706" s="35" t="s">
        <v>3485</v>
      </c>
      <c r="D1706" s="35" t="s">
        <v>3462</v>
      </c>
      <c r="E1706" s="35" t="s">
        <v>3458</v>
      </c>
      <c r="F1706" s="35" t="s">
        <v>3477</v>
      </c>
      <c r="G1706" s="35" t="s">
        <v>89</v>
      </c>
      <c r="H1706" s="35" t="s">
        <v>71</v>
      </c>
      <c r="I1706" s="34">
        <v>1</v>
      </c>
      <c r="J1706" s="38">
        <v>105000</v>
      </c>
      <c r="K1706" s="28">
        <f t="shared" si="1430"/>
        <v>105000</v>
      </c>
      <c r="L1706" s="38">
        <f t="shared" si="1432"/>
        <v>105000</v>
      </c>
      <c r="M1706" s="34"/>
      <c r="N1706" s="34"/>
      <c r="O1706" s="34" t="s">
        <v>46</v>
      </c>
      <c r="P1706" s="33">
        <v>191010000</v>
      </c>
      <c r="Q1706" s="36">
        <v>0</v>
      </c>
    </row>
    <row r="1707" spans="1:17" ht="39">
      <c r="A1707" s="33" t="s">
        <v>1545</v>
      </c>
      <c r="B1707" s="34" t="s">
        <v>90</v>
      </c>
      <c r="C1707" s="35" t="s">
        <v>3485</v>
      </c>
      <c r="D1707" s="35" t="s">
        <v>3462</v>
      </c>
      <c r="E1707" s="35" t="s">
        <v>3459</v>
      </c>
      <c r="F1707" s="35" t="s">
        <v>3478</v>
      </c>
      <c r="G1707" s="35" t="s">
        <v>89</v>
      </c>
      <c r="H1707" s="35" t="s">
        <v>71</v>
      </c>
      <c r="I1707" s="34">
        <v>1</v>
      </c>
      <c r="J1707" s="38">
        <v>105000</v>
      </c>
      <c r="K1707" s="28">
        <f t="shared" si="1430"/>
        <v>105000</v>
      </c>
      <c r="L1707" s="38">
        <f t="shared" si="1432"/>
        <v>105000</v>
      </c>
      <c r="M1707" s="34"/>
      <c r="N1707" s="34"/>
      <c r="O1707" s="34" t="s">
        <v>46</v>
      </c>
      <c r="P1707" s="33">
        <v>111010000</v>
      </c>
      <c r="Q1707" s="36">
        <v>0</v>
      </c>
    </row>
    <row r="1708" spans="1:17" ht="39">
      <c r="A1708" s="33" t="s">
        <v>1545</v>
      </c>
      <c r="B1708" s="34" t="s">
        <v>90</v>
      </c>
      <c r="C1708" s="35" t="s">
        <v>3485</v>
      </c>
      <c r="D1708" s="35" t="s">
        <v>3462</v>
      </c>
      <c r="E1708" s="35" t="s">
        <v>3460</v>
      </c>
      <c r="F1708" s="35" t="s">
        <v>3479</v>
      </c>
      <c r="G1708" s="35" t="s">
        <v>89</v>
      </c>
      <c r="H1708" s="35" t="s">
        <v>71</v>
      </c>
      <c r="I1708" s="34">
        <v>1</v>
      </c>
      <c r="J1708" s="38">
        <v>105000</v>
      </c>
      <c r="K1708" s="28">
        <f t="shared" si="1430"/>
        <v>105000</v>
      </c>
      <c r="L1708" s="38">
        <f t="shared" si="1432"/>
        <v>105000</v>
      </c>
      <c r="M1708" s="34"/>
      <c r="N1708" s="34"/>
      <c r="O1708" s="34" t="s">
        <v>46</v>
      </c>
      <c r="P1708" s="33">
        <v>632810000</v>
      </c>
      <c r="Q1708" s="36">
        <v>0</v>
      </c>
    </row>
    <row r="1709" spans="1:17" ht="39">
      <c r="A1709" s="33" t="s">
        <v>1545</v>
      </c>
      <c r="B1709" s="34" t="s">
        <v>90</v>
      </c>
      <c r="C1709" s="35" t="s">
        <v>3485</v>
      </c>
      <c r="D1709" s="35" t="s">
        <v>3462</v>
      </c>
      <c r="E1709" s="35" t="s">
        <v>3461</v>
      </c>
      <c r="F1709" s="35" t="s">
        <v>3480</v>
      </c>
      <c r="G1709" s="35" t="s">
        <v>89</v>
      </c>
      <c r="H1709" s="35" t="s">
        <v>71</v>
      </c>
      <c r="I1709" s="34">
        <v>1</v>
      </c>
      <c r="J1709" s="38">
        <v>105000</v>
      </c>
      <c r="K1709" s="28">
        <f t="shared" si="1430"/>
        <v>105000</v>
      </c>
      <c r="L1709" s="38">
        <f t="shared" si="1432"/>
        <v>105000</v>
      </c>
      <c r="M1709" s="34"/>
      <c r="N1709" s="34"/>
      <c r="O1709" s="34" t="s">
        <v>46</v>
      </c>
      <c r="P1709" s="33">
        <v>351810000</v>
      </c>
      <c r="Q1709" s="36">
        <v>0</v>
      </c>
    </row>
    <row r="1710" spans="1:17" ht="39">
      <c r="A1710" s="25" t="s">
        <v>1545</v>
      </c>
      <c r="B1710" s="26" t="s">
        <v>90</v>
      </c>
      <c r="C1710" s="27" t="s">
        <v>1771</v>
      </c>
      <c r="D1710" s="27" t="s">
        <v>1440</v>
      </c>
      <c r="E1710" s="27" t="s">
        <v>1987</v>
      </c>
      <c r="F1710" s="27" t="s">
        <v>1456</v>
      </c>
      <c r="G1710" s="27" t="s">
        <v>42</v>
      </c>
      <c r="H1710" s="27" t="s">
        <v>71</v>
      </c>
      <c r="I1710" s="26">
        <v>12</v>
      </c>
      <c r="J1710" s="28">
        <v>3750</v>
      </c>
      <c r="K1710" s="28">
        <f t="shared" si="1430"/>
        <v>45000</v>
      </c>
      <c r="L1710" s="28">
        <f t="shared" ref="L1710:L1712" si="1433">K1710</f>
        <v>45000</v>
      </c>
      <c r="M1710" s="26"/>
      <c r="N1710" s="26"/>
      <c r="O1710" s="26" t="s">
        <v>46</v>
      </c>
      <c r="P1710" s="25" t="s">
        <v>78</v>
      </c>
      <c r="Q1710" s="29">
        <v>0</v>
      </c>
    </row>
    <row r="1711" spans="1:17" ht="39">
      <c r="A1711" s="25" t="s">
        <v>1545</v>
      </c>
      <c r="B1711" s="26" t="s">
        <v>90</v>
      </c>
      <c r="C1711" s="27" t="s">
        <v>1771</v>
      </c>
      <c r="D1711" s="27" t="s">
        <v>1440</v>
      </c>
      <c r="E1711" s="27" t="s">
        <v>1988</v>
      </c>
      <c r="F1711" s="27" t="s">
        <v>1457</v>
      </c>
      <c r="G1711" s="27" t="s">
        <v>42</v>
      </c>
      <c r="H1711" s="27" t="s">
        <v>71</v>
      </c>
      <c r="I1711" s="26">
        <v>8</v>
      </c>
      <c r="J1711" s="28">
        <v>3750</v>
      </c>
      <c r="K1711" s="28">
        <f t="shared" si="1430"/>
        <v>30000</v>
      </c>
      <c r="L1711" s="28">
        <f t="shared" si="1433"/>
        <v>30000</v>
      </c>
      <c r="M1711" s="26"/>
      <c r="N1711" s="26"/>
      <c r="O1711" s="26" t="s">
        <v>46</v>
      </c>
      <c r="P1711" s="25" t="s">
        <v>82</v>
      </c>
      <c r="Q1711" s="29">
        <v>0</v>
      </c>
    </row>
    <row r="1712" spans="1:17" ht="39">
      <c r="A1712" s="25" t="s">
        <v>1545</v>
      </c>
      <c r="B1712" s="26" t="s">
        <v>90</v>
      </c>
      <c r="C1712" s="27" t="s">
        <v>1771</v>
      </c>
      <c r="D1712" s="27" t="s">
        <v>1440</v>
      </c>
      <c r="E1712" s="27" t="s">
        <v>1989</v>
      </c>
      <c r="F1712" s="27" t="s">
        <v>1458</v>
      </c>
      <c r="G1712" s="27" t="s">
        <v>42</v>
      </c>
      <c r="H1712" s="27" t="s">
        <v>71</v>
      </c>
      <c r="I1712" s="26">
        <v>13</v>
      </c>
      <c r="J1712" s="28">
        <v>3750</v>
      </c>
      <c r="K1712" s="28">
        <f t="shared" si="1430"/>
        <v>48750</v>
      </c>
      <c r="L1712" s="28">
        <f t="shared" si="1433"/>
        <v>48750</v>
      </c>
      <c r="M1712" s="26"/>
      <c r="N1712" s="26"/>
      <c r="O1712" s="26" t="s">
        <v>46</v>
      </c>
      <c r="P1712" s="25" t="s">
        <v>86</v>
      </c>
      <c r="Q1712" s="29">
        <v>0</v>
      </c>
    </row>
    <row r="1713" spans="1:17" ht="39">
      <c r="A1713" s="25" t="s">
        <v>1545</v>
      </c>
      <c r="B1713" s="26" t="s">
        <v>90</v>
      </c>
      <c r="C1713" s="27" t="s">
        <v>1460</v>
      </c>
      <c r="D1713" s="27" t="s">
        <v>1460</v>
      </c>
      <c r="E1713" s="27" t="s">
        <v>1990</v>
      </c>
      <c r="F1713" s="27" t="s">
        <v>1461</v>
      </c>
      <c r="G1713" s="27" t="s">
        <v>42</v>
      </c>
      <c r="H1713" s="27" t="s">
        <v>71</v>
      </c>
      <c r="I1713" s="26">
        <v>2</v>
      </c>
      <c r="J1713" s="28">
        <v>26785.71</v>
      </c>
      <c r="K1713" s="28">
        <f t="shared" ref="K1713" si="1434">I1713*J1713</f>
        <v>53571.42</v>
      </c>
      <c r="L1713" s="28">
        <f t="shared" ref="L1713" si="1435">K1713</f>
        <v>53571.42</v>
      </c>
      <c r="M1713" s="48"/>
      <c r="N1713" s="48"/>
      <c r="O1713" s="26" t="s">
        <v>27</v>
      </c>
      <c r="P1713" s="25" t="s">
        <v>25</v>
      </c>
      <c r="Q1713" s="29">
        <v>100</v>
      </c>
    </row>
    <row r="1714" spans="1:17" ht="39">
      <c r="A1714" s="25" t="s">
        <v>1545</v>
      </c>
      <c r="B1714" s="26" t="s">
        <v>90</v>
      </c>
      <c r="C1714" s="27" t="s">
        <v>1460</v>
      </c>
      <c r="D1714" s="27" t="s">
        <v>1460</v>
      </c>
      <c r="E1714" s="27" t="s">
        <v>1990</v>
      </c>
      <c r="F1714" s="27" t="s">
        <v>1461</v>
      </c>
      <c r="G1714" s="27" t="s">
        <v>42</v>
      </c>
      <c r="H1714" s="27" t="s">
        <v>71</v>
      </c>
      <c r="I1714" s="26">
        <v>1</v>
      </c>
      <c r="J1714" s="28">
        <v>45535.71</v>
      </c>
      <c r="K1714" s="28">
        <f t="shared" ref="K1714" si="1436">I1714*J1714</f>
        <v>45535.71</v>
      </c>
      <c r="L1714" s="28">
        <f t="shared" ref="L1714" si="1437">K1714</f>
        <v>45535.71</v>
      </c>
      <c r="M1714" s="48"/>
      <c r="N1714" s="48"/>
      <c r="O1714" s="26" t="s">
        <v>48</v>
      </c>
      <c r="P1714" s="25" t="s">
        <v>25</v>
      </c>
      <c r="Q1714" s="29">
        <v>100</v>
      </c>
    </row>
    <row r="1715" spans="1:17" ht="39">
      <c r="A1715" s="25" t="s">
        <v>1545</v>
      </c>
      <c r="B1715" s="26" t="s">
        <v>90</v>
      </c>
      <c r="C1715" s="27" t="s">
        <v>3744</v>
      </c>
      <c r="D1715" s="27" t="s">
        <v>3744</v>
      </c>
      <c r="E1715" s="27" t="s">
        <v>3745</v>
      </c>
      <c r="F1715" s="27" t="s">
        <v>3745</v>
      </c>
      <c r="G1715" s="27" t="s">
        <v>42</v>
      </c>
      <c r="H1715" s="27" t="s">
        <v>71</v>
      </c>
      <c r="I1715" s="27">
        <v>1</v>
      </c>
      <c r="J1715" s="28">
        <v>54464.28</v>
      </c>
      <c r="K1715" s="28">
        <f t="shared" ref="K1715" si="1438">I1715*J1715</f>
        <v>54464.28</v>
      </c>
      <c r="L1715" s="28">
        <f t="shared" ref="L1715" si="1439">K1715</f>
        <v>54464.28</v>
      </c>
      <c r="M1715" s="50"/>
      <c r="N1715" s="50"/>
      <c r="O1715" s="31" t="s">
        <v>48</v>
      </c>
      <c r="P1715" s="25">
        <v>751410000</v>
      </c>
      <c r="Q1715" s="29">
        <v>100</v>
      </c>
    </row>
    <row r="1716" spans="1:17" ht="39">
      <c r="A1716" s="25" t="s">
        <v>1545</v>
      </c>
      <c r="B1716" s="26" t="s">
        <v>90</v>
      </c>
      <c r="C1716" s="27" t="s">
        <v>917</v>
      </c>
      <c r="D1716" s="27" t="s">
        <v>917</v>
      </c>
      <c r="E1716" s="27" t="s">
        <v>3746</v>
      </c>
      <c r="F1716" s="27" t="s">
        <v>3747</v>
      </c>
      <c r="G1716" s="27" t="s">
        <v>42</v>
      </c>
      <c r="H1716" s="27" t="s">
        <v>71</v>
      </c>
      <c r="I1716" s="27">
        <v>30</v>
      </c>
      <c r="J1716" s="28">
        <v>7142.85</v>
      </c>
      <c r="K1716" s="28">
        <f t="shared" ref="K1716" si="1440">I1716*J1716</f>
        <v>214285.5</v>
      </c>
      <c r="L1716" s="28">
        <f t="shared" ref="L1716" si="1441">K1716</f>
        <v>214285.5</v>
      </c>
      <c r="M1716" s="50"/>
      <c r="N1716" s="50"/>
      <c r="O1716" s="31" t="s">
        <v>48</v>
      </c>
      <c r="P1716" s="25">
        <v>751410000</v>
      </c>
      <c r="Q1716" s="29">
        <v>0</v>
      </c>
    </row>
    <row r="1717" spans="1:17" ht="39">
      <c r="A1717" s="25" t="s">
        <v>1545</v>
      </c>
      <c r="B1717" s="26" t="s">
        <v>90</v>
      </c>
      <c r="C1717" s="27" t="s">
        <v>3748</v>
      </c>
      <c r="D1717" s="27" t="s">
        <v>3749</v>
      </c>
      <c r="E1717" s="27" t="s">
        <v>3748</v>
      </c>
      <c r="F1717" s="27" t="s">
        <v>3748</v>
      </c>
      <c r="G1717" s="27" t="s">
        <v>42</v>
      </c>
      <c r="H1717" s="27" t="s">
        <v>71</v>
      </c>
      <c r="I1717" s="27">
        <v>1</v>
      </c>
      <c r="J1717" s="28">
        <v>212500</v>
      </c>
      <c r="K1717" s="28">
        <f t="shared" ref="K1717" si="1442">I1717*J1717</f>
        <v>212500</v>
      </c>
      <c r="L1717" s="28">
        <f t="shared" ref="L1717" si="1443">K1717</f>
        <v>212500</v>
      </c>
      <c r="M1717" s="50"/>
      <c r="N1717" s="50"/>
      <c r="O1717" s="31" t="s">
        <v>48</v>
      </c>
      <c r="P1717" s="25">
        <v>751410000</v>
      </c>
      <c r="Q1717" s="29">
        <v>0</v>
      </c>
    </row>
    <row r="1718" spans="1:17" ht="39">
      <c r="A1718" s="25" t="s">
        <v>1545</v>
      </c>
      <c r="B1718" s="26" t="s">
        <v>90</v>
      </c>
      <c r="C1718" s="27" t="s">
        <v>3753</v>
      </c>
      <c r="D1718" s="27" t="s">
        <v>3750</v>
      </c>
      <c r="E1718" s="27" t="s">
        <v>3751</v>
      </c>
      <c r="F1718" s="27" t="s">
        <v>3752</v>
      </c>
      <c r="G1718" s="27" t="s">
        <v>31</v>
      </c>
      <c r="H1718" s="27" t="s">
        <v>21</v>
      </c>
      <c r="I1718" s="27">
        <v>1</v>
      </c>
      <c r="J1718" s="28">
        <v>94395992.849999994</v>
      </c>
      <c r="K1718" s="28">
        <f>I1718*J1718</f>
        <v>94395992.849999994</v>
      </c>
      <c r="L1718" s="28">
        <f>K1718</f>
        <v>94395992.849999994</v>
      </c>
      <c r="M1718" s="56"/>
      <c r="N1718" s="56"/>
      <c r="O1718" s="31" t="s">
        <v>39</v>
      </c>
      <c r="P1718" s="25">
        <v>751410000</v>
      </c>
      <c r="Q1718" s="29">
        <v>20</v>
      </c>
    </row>
    <row r="1719" spans="1:17" ht="42.75" customHeight="1">
      <c r="A1719" s="25" t="s">
        <v>1545</v>
      </c>
      <c r="B1719" s="26" t="s">
        <v>90</v>
      </c>
      <c r="C1719" s="27" t="s">
        <v>3823</v>
      </c>
      <c r="D1719" s="27" t="s">
        <v>3824</v>
      </c>
      <c r="E1719" s="27" t="s">
        <v>3823</v>
      </c>
      <c r="F1719" s="27" t="s">
        <v>3824</v>
      </c>
      <c r="G1719" s="27" t="s">
        <v>42</v>
      </c>
      <c r="H1719" s="27" t="s">
        <v>71</v>
      </c>
      <c r="I1719" s="35">
        <v>4</v>
      </c>
      <c r="J1719" s="38">
        <v>22985.71</v>
      </c>
      <c r="K1719" s="38">
        <f>I1719*J1719</f>
        <v>91942.84</v>
      </c>
      <c r="L1719" s="38">
        <f>K1719</f>
        <v>91942.84</v>
      </c>
      <c r="M1719" s="62"/>
      <c r="N1719" s="62"/>
      <c r="O1719" s="31" t="s">
        <v>39</v>
      </c>
      <c r="P1719" s="25">
        <v>751410000</v>
      </c>
      <c r="Q1719" s="29">
        <v>100</v>
      </c>
    </row>
    <row r="1720" spans="1:17" ht="54.75" customHeight="1">
      <c r="A1720" s="25" t="s">
        <v>1545</v>
      </c>
      <c r="B1720" s="26" t="s">
        <v>90</v>
      </c>
      <c r="C1720" s="27" t="s">
        <v>3848</v>
      </c>
      <c r="D1720" s="27" t="s">
        <v>3849</v>
      </c>
      <c r="E1720" s="27" t="s">
        <v>3850</v>
      </c>
      <c r="F1720" s="27" t="s">
        <v>3851</v>
      </c>
      <c r="G1720" s="27" t="s">
        <v>42</v>
      </c>
      <c r="H1720" s="27" t="s">
        <v>71</v>
      </c>
      <c r="I1720" s="26">
        <v>1</v>
      </c>
      <c r="J1720" s="28">
        <v>17857.14</v>
      </c>
      <c r="K1720" s="28">
        <f t="shared" ref="K1720" si="1444">I1720*J1720</f>
        <v>17857.14</v>
      </c>
      <c r="L1720" s="28">
        <f t="shared" ref="L1720" si="1445">K1720</f>
        <v>17857.14</v>
      </c>
      <c r="M1720" s="74"/>
      <c r="N1720" s="74"/>
      <c r="O1720" s="31" t="s">
        <v>96</v>
      </c>
      <c r="P1720" s="25">
        <v>354030100</v>
      </c>
      <c r="Q1720" s="29">
        <v>100</v>
      </c>
    </row>
    <row r="1721" spans="1:17" ht="54.75" customHeight="1">
      <c r="A1721" s="25" t="s">
        <v>1545</v>
      </c>
      <c r="B1721" s="26" t="s">
        <v>90</v>
      </c>
      <c r="C1721" s="27" t="s">
        <v>3848</v>
      </c>
      <c r="D1721" s="27" t="s">
        <v>3849</v>
      </c>
      <c r="E1721" s="27" t="s">
        <v>3939</v>
      </c>
      <c r="F1721" s="27" t="s">
        <v>3940</v>
      </c>
      <c r="G1721" s="27" t="s">
        <v>42</v>
      </c>
      <c r="H1721" s="27" t="s">
        <v>71</v>
      </c>
      <c r="I1721" s="26">
        <v>1</v>
      </c>
      <c r="J1721" s="28">
        <v>17857.14</v>
      </c>
      <c r="K1721" s="28">
        <f t="shared" ref="K1721" si="1446">I1721*J1721</f>
        <v>17857.14</v>
      </c>
      <c r="L1721" s="28">
        <f t="shared" ref="L1721" si="1447">K1721</f>
        <v>17857.14</v>
      </c>
      <c r="M1721" s="74"/>
      <c r="N1721" s="74"/>
      <c r="O1721" s="31" t="s">
        <v>96</v>
      </c>
      <c r="P1721" s="25">
        <v>191010000</v>
      </c>
      <c r="Q1721" s="29">
        <v>100</v>
      </c>
    </row>
    <row r="1722" spans="1:17" ht="42.75" customHeight="1">
      <c r="A1722" s="25" t="s">
        <v>1545</v>
      </c>
      <c r="B1722" s="26" t="s">
        <v>90</v>
      </c>
      <c r="C1722" s="27" t="s">
        <v>1434</v>
      </c>
      <c r="D1722" s="27" t="s">
        <v>348</v>
      </c>
      <c r="E1722" s="27" t="s">
        <v>1462</v>
      </c>
      <c r="F1722" s="27" t="s">
        <v>1462</v>
      </c>
      <c r="G1722" s="27" t="s">
        <v>31</v>
      </c>
      <c r="H1722" s="27" t="s">
        <v>71</v>
      </c>
      <c r="I1722" s="26">
        <v>50</v>
      </c>
      <c r="J1722" s="28">
        <v>3810.07</v>
      </c>
      <c r="K1722" s="28">
        <f t="shared" ref="K1722" si="1448">I1722*J1722</f>
        <v>190503.5</v>
      </c>
      <c r="L1722" s="28">
        <f t="shared" ref="L1722" si="1449">K1722</f>
        <v>190503.5</v>
      </c>
      <c r="M1722" s="61"/>
      <c r="N1722" s="61"/>
      <c r="O1722" s="31" t="s">
        <v>47</v>
      </c>
      <c r="P1722" s="25" t="s">
        <v>25</v>
      </c>
      <c r="Q1722" s="29">
        <v>0</v>
      </c>
    </row>
    <row r="1723" spans="1:17" ht="68.25" customHeight="1">
      <c r="A1723" s="25" t="s">
        <v>1545</v>
      </c>
      <c r="B1723" s="26" t="s">
        <v>90</v>
      </c>
      <c r="C1723" s="27" t="s">
        <v>3541</v>
      </c>
      <c r="D1723" s="27" t="s">
        <v>3542</v>
      </c>
      <c r="E1723" s="27" t="s">
        <v>3543</v>
      </c>
      <c r="F1723" s="27" t="s">
        <v>3544</v>
      </c>
      <c r="G1723" s="27" t="s">
        <v>42</v>
      </c>
      <c r="H1723" s="27" t="s">
        <v>71</v>
      </c>
      <c r="I1723" s="26">
        <v>1</v>
      </c>
      <c r="J1723" s="28">
        <v>71428.570000000007</v>
      </c>
      <c r="K1723" s="28">
        <f t="shared" ref="K1723" si="1450">I1723*J1723</f>
        <v>71428.570000000007</v>
      </c>
      <c r="L1723" s="28">
        <f t="shared" ref="L1723" si="1451">K1723</f>
        <v>71428.570000000007</v>
      </c>
      <c r="M1723" s="45"/>
      <c r="N1723" s="45"/>
      <c r="O1723" s="31" t="s">
        <v>47</v>
      </c>
      <c r="P1723" s="25" t="s">
        <v>25</v>
      </c>
      <c r="Q1723" s="29">
        <v>100</v>
      </c>
    </row>
    <row r="1724" spans="1:17" ht="39">
      <c r="A1724" s="25" t="s">
        <v>1545</v>
      </c>
      <c r="B1724" s="26" t="s">
        <v>90</v>
      </c>
      <c r="C1724" s="27" t="s">
        <v>3545</v>
      </c>
      <c r="D1724" s="27" t="s">
        <v>3545</v>
      </c>
      <c r="E1724" s="27" t="s">
        <v>3546</v>
      </c>
      <c r="F1724" s="27" t="s">
        <v>3547</v>
      </c>
      <c r="G1724" s="27" t="s">
        <v>42</v>
      </c>
      <c r="H1724" s="27" t="s">
        <v>71</v>
      </c>
      <c r="I1724" s="26">
        <v>500</v>
      </c>
      <c r="J1724" s="28">
        <v>120.53</v>
      </c>
      <c r="K1724" s="28">
        <f t="shared" ref="K1724" si="1452">I1724*J1724</f>
        <v>60265</v>
      </c>
      <c r="L1724" s="28">
        <f t="shared" ref="L1724" si="1453">K1724</f>
        <v>60265</v>
      </c>
      <c r="M1724" s="26"/>
      <c r="N1724" s="26"/>
      <c r="O1724" s="31" t="s">
        <v>46</v>
      </c>
      <c r="P1724" s="25" t="s">
        <v>25</v>
      </c>
      <c r="Q1724" s="29">
        <v>100</v>
      </c>
    </row>
    <row r="1725" spans="1:17" ht="39">
      <c r="A1725" s="25" t="s">
        <v>1545</v>
      </c>
      <c r="B1725" s="26" t="s">
        <v>5</v>
      </c>
      <c r="C1725" s="27" t="s">
        <v>3556</v>
      </c>
      <c r="D1725" s="27" t="s">
        <v>3552</v>
      </c>
      <c r="E1725" s="27" t="s">
        <v>3553</v>
      </c>
      <c r="F1725" s="27" t="s">
        <v>3554</v>
      </c>
      <c r="G1725" s="27" t="s">
        <v>89</v>
      </c>
      <c r="H1725" s="27" t="s">
        <v>21</v>
      </c>
      <c r="I1725" s="26">
        <v>1</v>
      </c>
      <c r="J1725" s="28">
        <v>2678571.42</v>
      </c>
      <c r="K1725" s="28">
        <f t="shared" ref="K1725:K1741" si="1454">I1725*J1725</f>
        <v>2678571.42</v>
      </c>
      <c r="L1725" s="28">
        <f t="shared" ref="L1725:L1741" si="1455">K1725</f>
        <v>2678571.42</v>
      </c>
      <c r="M1725" s="26"/>
      <c r="N1725" s="26"/>
      <c r="O1725" s="31" t="s">
        <v>27</v>
      </c>
      <c r="P1725" s="25" t="s">
        <v>25</v>
      </c>
      <c r="Q1725" s="29">
        <v>0</v>
      </c>
    </row>
    <row r="1726" spans="1:17" ht="39">
      <c r="A1726" s="25" t="s">
        <v>1545</v>
      </c>
      <c r="B1726" s="26" t="s">
        <v>90</v>
      </c>
      <c r="C1726" s="27" t="s">
        <v>2976</v>
      </c>
      <c r="D1726" s="27" t="s">
        <v>2977</v>
      </c>
      <c r="E1726" s="27" t="s">
        <v>2978</v>
      </c>
      <c r="F1726" s="27" t="s">
        <v>2979</v>
      </c>
      <c r="G1726" s="27" t="s">
        <v>89</v>
      </c>
      <c r="H1726" s="27" t="s">
        <v>71</v>
      </c>
      <c r="I1726" s="26">
        <v>4</v>
      </c>
      <c r="J1726" s="28">
        <v>23660.71</v>
      </c>
      <c r="K1726" s="28">
        <f t="shared" si="1454"/>
        <v>94642.84</v>
      </c>
      <c r="L1726" s="28">
        <f t="shared" si="1455"/>
        <v>94642.84</v>
      </c>
      <c r="M1726" s="26"/>
      <c r="N1726" s="26"/>
      <c r="O1726" s="31" t="s">
        <v>46</v>
      </c>
      <c r="P1726" s="25">
        <v>711310000</v>
      </c>
      <c r="Q1726" s="29">
        <v>0</v>
      </c>
    </row>
    <row r="1727" spans="1:17" ht="39">
      <c r="A1727" s="25" t="s">
        <v>1545</v>
      </c>
      <c r="B1727" s="26" t="s">
        <v>90</v>
      </c>
      <c r="C1727" s="27" t="s">
        <v>2976</v>
      </c>
      <c r="D1727" s="27" t="s">
        <v>2977</v>
      </c>
      <c r="E1727" s="27" t="s">
        <v>2980</v>
      </c>
      <c r="F1727" s="27" t="s">
        <v>2981</v>
      </c>
      <c r="G1727" s="27" t="s">
        <v>89</v>
      </c>
      <c r="H1727" s="27" t="s">
        <v>71</v>
      </c>
      <c r="I1727" s="26">
        <v>12</v>
      </c>
      <c r="J1727" s="28">
        <v>23660.71</v>
      </c>
      <c r="K1727" s="28">
        <f t="shared" si="1454"/>
        <v>283928.52</v>
      </c>
      <c r="L1727" s="28">
        <f t="shared" si="1455"/>
        <v>283928.52</v>
      </c>
      <c r="M1727" s="26"/>
      <c r="N1727" s="26"/>
      <c r="O1727" s="31" t="s">
        <v>46</v>
      </c>
      <c r="P1727" s="25">
        <v>751110000</v>
      </c>
      <c r="Q1727" s="29">
        <v>0</v>
      </c>
    </row>
    <row r="1728" spans="1:17" ht="39">
      <c r="A1728" s="25" t="s">
        <v>1545</v>
      </c>
      <c r="B1728" s="26" t="s">
        <v>90</v>
      </c>
      <c r="C1728" s="27" t="s">
        <v>2976</v>
      </c>
      <c r="D1728" s="27" t="s">
        <v>2977</v>
      </c>
      <c r="E1728" s="27" t="s">
        <v>2982</v>
      </c>
      <c r="F1728" s="27" t="s">
        <v>2983</v>
      </c>
      <c r="G1728" s="27" t="s">
        <v>89</v>
      </c>
      <c r="H1728" s="27" t="s">
        <v>71</v>
      </c>
      <c r="I1728" s="26">
        <v>5</v>
      </c>
      <c r="J1728" s="28">
        <v>23660.71</v>
      </c>
      <c r="K1728" s="28">
        <f t="shared" si="1454"/>
        <v>118303.54999999999</v>
      </c>
      <c r="L1728" s="28">
        <f t="shared" si="1455"/>
        <v>118303.54999999999</v>
      </c>
      <c r="M1728" s="26"/>
      <c r="N1728" s="26"/>
      <c r="O1728" s="31" t="s">
        <v>46</v>
      </c>
      <c r="P1728" s="25">
        <v>151010000</v>
      </c>
      <c r="Q1728" s="29">
        <v>0</v>
      </c>
    </row>
    <row r="1729" spans="1:17" ht="39">
      <c r="A1729" s="25" t="s">
        <v>1545</v>
      </c>
      <c r="B1729" s="26" t="s">
        <v>90</v>
      </c>
      <c r="C1729" s="27" t="s">
        <v>2976</v>
      </c>
      <c r="D1729" s="27" t="s">
        <v>2977</v>
      </c>
      <c r="E1729" s="27" t="s">
        <v>2984</v>
      </c>
      <c r="F1729" s="27" t="s">
        <v>2985</v>
      </c>
      <c r="G1729" s="27" t="s">
        <v>89</v>
      </c>
      <c r="H1729" s="27" t="s">
        <v>71</v>
      </c>
      <c r="I1729" s="26">
        <v>10</v>
      </c>
      <c r="J1729" s="28">
        <v>23660.71</v>
      </c>
      <c r="K1729" s="28">
        <f t="shared" si="1454"/>
        <v>236607.09999999998</v>
      </c>
      <c r="L1729" s="28">
        <f t="shared" si="1455"/>
        <v>236607.09999999998</v>
      </c>
      <c r="M1729" s="26"/>
      <c r="N1729" s="26"/>
      <c r="O1729" s="31" t="s">
        <v>46</v>
      </c>
      <c r="P1729" s="25">
        <v>231010000</v>
      </c>
      <c r="Q1729" s="29">
        <v>0</v>
      </c>
    </row>
    <row r="1730" spans="1:17" ht="39">
      <c r="A1730" s="25" t="s">
        <v>1545</v>
      </c>
      <c r="B1730" s="26" t="s">
        <v>90</v>
      </c>
      <c r="C1730" s="27" t="s">
        <v>2976</v>
      </c>
      <c r="D1730" s="27" t="s">
        <v>2977</v>
      </c>
      <c r="E1730" s="27" t="s">
        <v>2986</v>
      </c>
      <c r="F1730" s="27" t="s">
        <v>2987</v>
      </c>
      <c r="G1730" s="27" t="s">
        <v>89</v>
      </c>
      <c r="H1730" s="27" t="s">
        <v>71</v>
      </c>
      <c r="I1730" s="26">
        <v>3</v>
      </c>
      <c r="J1730" s="28">
        <v>23660.71</v>
      </c>
      <c r="K1730" s="28">
        <f t="shared" si="1454"/>
        <v>70982.13</v>
      </c>
      <c r="L1730" s="28">
        <f t="shared" si="1455"/>
        <v>70982.13</v>
      </c>
      <c r="M1730" s="26"/>
      <c r="N1730" s="26"/>
      <c r="O1730" s="31" t="s">
        <v>46</v>
      </c>
      <c r="P1730" s="25">
        <v>631010000</v>
      </c>
      <c r="Q1730" s="29">
        <v>0</v>
      </c>
    </row>
    <row r="1731" spans="1:17" ht="39">
      <c r="A1731" s="25" t="s">
        <v>1545</v>
      </c>
      <c r="B1731" s="26" t="s">
        <v>90</v>
      </c>
      <c r="C1731" s="27" t="s">
        <v>2976</v>
      </c>
      <c r="D1731" s="27" t="s">
        <v>2977</v>
      </c>
      <c r="E1731" s="27" t="s">
        <v>2988</v>
      </c>
      <c r="F1731" s="27" t="s">
        <v>2989</v>
      </c>
      <c r="G1731" s="27" t="s">
        <v>89</v>
      </c>
      <c r="H1731" s="27" t="s">
        <v>71</v>
      </c>
      <c r="I1731" s="26">
        <v>5</v>
      </c>
      <c r="J1731" s="28">
        <v>23660.71</v>
      </c>
      <c r="K1731" s="28">
        <f t="shared" si="1454"/>
        <v>118303.54999999999</v>
      </c>
      <c r="L1731" s="28">
        <f t="shared" si="1455"/>
        <v>118303.54999999999</v>
      </c>
      <c r="M1731" s="26"/>
      <c r="N1731" s="26"/>
      <c r="O1731" s="31" t="s">
        <v>46</v>
      </c>
      <c r="P1731" s="25">
        <v>311010000</v>
      </c>
      <c r="Q1731" s="29">
        <v>0</v>
      </c>
    </row>
    <row r="1732" spans="1:17" ht="39">
      <c r="A1732" s="25" t="s">
        <v>1545</v>
      </c>
      <c r="B1732" s="26" t="s">
        <v>90</v>
      </c>
      <c r="C1732" s="27" t="s">
        <v>2976</v>
      </c>
      <c r="D1732" s="27" t="s">
        <v>2977</v>
      </c>
      <c r="E1732" s="27" t="s">
        <v>2990</v>
      </c>
      <c r="F1732" s="27" t="s">
        <v>2991</v>
      </c>
      <c r="G1732" s="27" t="s">
        <v>89</v>
      </c>
      <c r="H1732" s="27" t="s">
        <v>71</v>
      </c>
      <c r="I1732" s="26">
        <v>5</v>
      </c>
      <c r="J1732" s="28">
        <v>23660.71</v>
      </c>
      <c r="K1732" s="28">
        <f t="shared" si="1454"/>
        <v>118303.54999999999</v>
      </c>
      <c r="L1732" s="28">
        <f t="shared" si="1455"/>
        <v>118303.54999999999</v>
      </c>
      <c r="M1732" s="26"/>
      <c r="N1732" s="26"/>
      <c r="O1732" s="31" t="s">
        <v>46</v>
      </c>
      <c r="P1732" s="25">
        <v>271010000</v>
      </c>
      <c r="Q1732" s="29">
        <v>0</v>
      </c>
    </row>
    <row r="1733" spans="1:17" ht="39">
      <c r="A1733" s="25" t="s">
        <v>1545</v>
      </c>
      <c r="B1733" s="26" t="s">
        <v>90</v>
      </c>
      <c r="C1733" s="27" t="s">
        <v>2976</v>
      </c>
      <c r="D1733" s="27" t="s">
        <v>2977</v>
      </c>
      <c r="E1733" s="27" t="s">
        <v>2992</v>
      </c>
      <c r="F1733" s="27" t="s">
        <v>2993</v>
      </c>
      <c r="G1733" s="27" t="s">
        <v>89</v>
      </c>
      <c r="H1733" s="27" t="s">
        <v>71</v>
      </c>
      <c r="I1733" s="26">
        <v>8</v>
      </c>
      <c r="J1733" s="28">
        <v>23660.71</v>
      </c>
      <c r="K1733" s="28">
        <f t="shared" si="1454"/>
        <v>189285.68</v>
      </c>
      <c r="L1733" s="28">
        <f t="shared" si="1455"/>
        <v>189285.68</v>
      </c>
      <c r="M1733" s="26"/>
      <c r="N1733" s="26"/>
      <c r="O1733" s="31" t="s">
        <v>46</v>
      </c>
      <c r="P1733" s="25">
        <v>351010000</v>
      </c>
      <c r="Q1733" s="29">
        <v>0</v>
      </c>
    </row>
    <row r="1734" spans="1:17" ht="39">
      <c r="A1734" s="25" t="s">
        <v>1545</v>
      </c>
      <c r="B1734" s="26" t="s">
        <v>90</v>
      </c>
      <c r="C1734" s="27" t="s">
        <v>2976</v>
      </c>
      <c r="D1734" s="27" t="s">
        <v>2977</v>
      </c>
      <c r="E1734" s="27" t="s">
        <v>2994</v>
      </c>
      <c r="F1734" s="27" t="s">
        <v>2995</v>
      </c>
      <c r="G1734" s="27" t="s">
        <v>89</v>
      </c>
      <c r="H1734" s="27" t="s">
        <v>71</v>
      </c>
      <c r="I1734" s="26">
        <v>10</v>
      </c>
      <c r="J1734" s="28">
        <v>23660.71</v>
      </c>
      <c r="K1734" s="28">
        <f t="shared" si="1454"/>
        <v>236607.09999999998</v>
      </c>
      <c r="L1734" s="28">
        <f t="shared" si="1455"/>
        <v>236607.09999999998</v>
      </c>
      <c r="M1734" s="26"/>
      <c r="N1734" s="26"/>
      <c r="O1734" s="31" t="s">
        <v>46</v>
      </c>
      <c r="P1734" s="25">
        <v>431010000</v>
      </c>
      <c r="Q1734" s="29">
        <v>0</v>
      </c>
    </row>
    <row r="1735" spans="1:17" ht="39">
      <c r="A1735" s="25" t="s">
        <v>1545</v>
      </c>
      <c r="B1735" s="26" t="s">
        <v>90</v>
      </c>
      <c r="C1735" s="27" t="s">
        <v>2976</v>
      </c>
      <c r="D1735" s="27" t="s">
        <v>2977</v>
      </c>
      <c r="E1735" s="27" t="s">
        <v>2996</v>
      </c>
      <c r="F1735" s="27" t="s">
        <v>2997</v>
      </c>
      <c r="G1735" s="27" t="s">
        <v>89</v>
      </c>
      <c r="H1735" s="27" t="s">
        <v>71</v>
      </c>
      <c r="I1735" s="26">
        <v>2</v>
      </c>
      <c r="J1735" s="28">
        <v>23660.71</v>
      </c>
      <c r="K1735" s="28">
        <f t="shared" si="1454"/>
        <v>47321.42</v>
      </c>
      <c r="L1735" s="28">
        <f t="shared" si="1455"/>
        <v>47321.42</v>
      </c>
      <c r="M1735" s="26"/>
      <c r="N1735" s="26"/>
      <c r="O1735" s="31" t="s">
        <v>46</v>
      </c>
      <c r="P1735" s="25">
        <v>391010000</v>
      </c>
      <c r="Q1735" s="29">
        <v>0</v>
      </c>
    </row>
    <row r="1736" spans="1:17" ht="39">
      <c r="A1736" s="25" t="s">
        <v>1545</v>
      </c>
      <c r="B1736" s="26" t="s">
        <v>90</v>
      </c>
      <c r="C1736" s="27" t="s">
        <v>2976</v>
      </c>
      <c r="D1736" s="27" t="s">
        <v>2977</v>
      </c>
      <c r="E1736" s="27" t="s">
        <v>2998</v>
      </c>
      <c r="F1736" s="27" t="s">
        <v>2999</v>
      </c>
      <c r="G1736" s="27" t="s">
        <v>89</v>
      </c>
      <c r="H1736" s="27" t="s">
        <v>71</v>
      </c>
      <c r="I1736" s="26">
        <v>5</v>
      </c>
      <c r="J1736" s="28">
        <v>23660.71</v>
      </c>
      <c r="K1736" s="28">
        <f t="shared" si="1454"/>
        <v>118303.54999999999</v>
      </c>
      <c r="L1736" s="28">
        <f t="shared" si="1455"/>
        <v>118303.54999999999</v>
      </c>
      <c r="M1736" s="26"/>
      <c r="N1736" s="26"/>
      <c r="O1736" s="31" t="s">
        <v>46</v>
      </c>
      <c r="P1736" s="25">
        <v>471010000</v>
      </c>
      <c r="Q1736" s="29">
        <v>0</v>
      </c>
    </row>
    <row r="1737" spans="1:17" ht="39">
      <c r="A1737" s="25" t="s">
        <v>1545</v>
      </c>
      <c r="B1737" s="26" t="s">
        <v>90</v>
      </c>
      <c r="C1737" s="27" t="s">
        <v>2976</v>
      </c>
      <c r="D1737" s="27" t="s">
        <v>2977</v>
      </c>
      <c r="E1737" s="27" t="s">
        <v>3000</v>
      </c>
      <c r="F1737" s="27" t="s">
        <v>3001</v>
      </c>
      <c r="G1737" s="27" t="s">
        <v>89</v>
      </c>
      <c r="H1737" s="27" t="s">
        <v>71</v>
      </c>
      <c r="I1737" s="26">
        <v>15</v>
      </c>
      <c r="J1737" s="28">
        <v>23660.71</v>
      </c>
      <c r="K1737" s="28">
        <f t="shared" si="1454"/>
        <v>354910.64999999997</v>
      </c>
      <c r="L1737" s="28">
        <f t="shared" si="1455"/>
        <v>354910.64999999997</v>
      </c>
      <c r="M1737" s="26"/>
      <c r="N1737" s="26"/>
      <c r="O1737" s="31" t="s">
        <v>46</v>
      </c>
      <c r="P1737" s="25">
        <v>591010000</v>
      </c>
      <c r="Q1737" s="29">
        <v>0</v>
      </c>
    </row>
    <row r="1738" spans="1:17" ht="39">
      <c r="A1738" s="25" t="s">
        <v>1545</v>
      </c>
      <c r="B1738" s="26" t="s">
        <v>90</v>
      </c>
      <c r="C1738" s="27" t="s">
        <v>2976</v>
      </c>
      <c r="D1738" s="27" t="s">
        <v>2977</v>
      </c>
      <c r="E1738" s="27" t="s">
        <v>3002</v>
      </c>
      <c r="F1738" s="27" t="s">
        <v>3003</v>
      </c>
      <c r="G1738" s="27" t="s">
        <v>89</v>
      </c>
      <c r="H1738" s="27" t="s">
        <v>71</v>
      </c>
      <c r="I1738" s="26">
        <v>4</v>
      </c>
      <c r="J1738" s="28">
        <v>23660.71</v>
      </c>
      <c r="K1738" s="28">
        <f t="shared" si="1454"/>
        <v>94642.84</v>
      </c>
      <c r="L1738" s="28">
        <f t="shared" si="1455"/>
        <v>94642.84</v>
      </c>
      <c r="M1738" s="26"/>
      <c r="N1738" s="26"/>
      <c r="O1738" s="31" t="s">
        <v>46</v>
      </c>
      <c r="P1738" s="25">
        <v>191010000</v>
      </c>
      <c r="Q1738" s="29">
        <v>0</v>
      </c>
    </row>
    <row r="1739" spans="1:17" ht="39">
      <c r="A1739" s="25" t="s">
        <v>1545</v>
      </c>
      <c r="B1739" s="26" t="s">
        <v>90</v>
      </c>
      <c r="C1739" s="27" t="s">
        <v>2976</v>
      </c>
      <c r="D1739" s="27" t="s">
        <v>2977</v>
      </c>
      <c r="E1739" s="27" t="s">
        <v>3004</v>
      </c>
      <c r="F1739" s="27" t="s">
        <v>3005</v>
      </c>
      <c r="G1739" s="27" t="s">
        <v>89</v>
      </c>
      <c r="H1739" s="27" t="s">
        <v>71</v>
      </c>
      <c r="I1739" s="26">
        <v>3</v>
      </c>
      <c r="J1739" s="28">
        <v>23660.71</v>
      </c>
      <c r="K1739" s="28">
        <f t="shared" si="1454"/>
        <v>70982.13</v>
      </c>
      <c r="L1739" s="28">
        <f t="shared" si="1455"/>
        <v>70982.13</v>
      </c>
      <c r="M1739" s="26"/>
      <c r="N1739" s="26"/>
      <c r="O1739" s="31" t="s">
        <v>46</v>
      </c>
      <c r="P1739" s="25">
        <v>111010000</v>
      </c>
      <c r="Q1739" s="29">
        <v>0</v>
      </c>
    </row>
    <row r="1740" spans="1:17" ht="39">
      <c r="A1740" s="25" t="s">
        <v>1545</v>
      </c>
      <c r="B1740" s="26" t="s">
        <v>90</v>
      </c>
      <c r="C1740" s="27" t="s">
        <v>2976</v>
      </c>
      <c r="D1740" s="27" t="s">
        <v>2977</v>
      </c>
      <c r="E1740" s="27" t="s">
        <v>3006</v>
      </c>
      <c r="F1740" s="27" t="s">
        <v>3007</v>
      </c>
      <c r="G1740" s="27" t="s">
        <v>89</v>
      </c>
      <c r="H1740" s="27" t="s">
        <v>71</v>
      </c>
      <c r="I1740" s="26">
        <v>2</v>
      </c>
      <c r="J1740" s="28">
        <v>23660.71</v>
      </c>
      <c r="K1740" s="28">
        <f t="shared" si="1454"/>
        <v>47321.42</v>
      </c>
      <c r="L1740" s="28">
        <f t="shared" si="1455"/>
        <v>47321.42</v>
      </c>
      <c r="M1740" s="26"/>
      <c r="N1740" s="26"/>
      <c r="O1740" s="31" t="s">
        <v>46</v>
      </c>
      <c r="P1740" s="25">
        <v>632810000</v>
      </c>
      <c r="Q1740" s="29">
        <v>0</v>
      </c>
    </row>
    <row r="1741" spans="1:17" ht="39">
      <c r="A1741" s="25" t="s">
        <v>1545</v>
      </c>
      <c r="B1741" s="26" t="s">
        <v>90</v>
      </c>
      <c r="C1741" s="27" t="s">
        <v>2976</v>
      </c>
      <c r="D1741" s="27" t="s">
        <v>2977</v>
      </c>
      <c r="E1741" s="27" t="s">
        <v>3008</v>
      </c>
      <c r="F1741" s="27" t="s">
        <v>3009</v>
      </c>
      <c r="G1741" s="27" t="s">
        <v>89</v>
      </c>
      <c r="H1741" s="27" t="s">
        <v>71</v>
      </c>
      <c r="I1741" s="26">
        <v>3</v>
      </c>
      <c r="J1741" s="28">
        <v>23660.71</v>
      </c>
      <c r="K1741" s="28">
        <f t="shared" si="1454"/>
        <v>70982.13</v>
      </c>
      <c r="L1741" s="28">
        <f t="shared" si="1455"/>
        <v>70982.13</v>
      </c>
      <c r="M1741" s="26"/>
      <c r="N1741" s="26"/>
      <c r="O1741" s="31" t="s">
        <v>46</v>
      </c>
      <c r="P1741" s="25">
        <v>351810000</v>
      </c>
      <c r="Q1741" s="29">
        <v>0</v>
      </c>
    </row>
    <row r="1742" spans="1:17" ht="29.25" customHeight="1"/>
    <row r="1743" spans="1:17">
      <c r="L1743" s="37"/>
    </row>
  </sheetData>
  <sheetProtection autoFilter="0"/>
  <autoFilter ref="A3:Q1741">
    <filterColumn colId="9"/>
  </autoFilter>
  <dataValidations count="5">
    <dataValidation allowBlank="1" showInputMessage="1" showErrorMessage="1" prompt="Введите дополнительную характеристику на государственном языке" sqref="E431 E130:E131"/>
    <dataValidation allowBlank="1" showInputMessage="1" showErrorMessage="1" prompt="Наименование на русском языке заполняется автоматически в соответствии с КТРУ" sqref="C341"/>
    <dataValidation allowBlank="1" showInputMessage="1" showErrorMessage="1" prompt="Единица измерения заполняется автоматически в соответствии с КТРУ" sqref="H342"/>
    <dataValidation type="list" allowBlank="1" showInputMessage="1" showErrorMessage="1" sqref="O142 O139 O72:O74">
      <formula1>Месяц</formula1>
    </dataValidation>
    <dataValidation allowBlank="1" showInputMessage="1" showErrorMessage="1" prompt="Введите дополнительную характеристику на русском языке" sqref="F130:F131"/>
  </dataValidations>
  <pageMargins left="0.23622047244094488" right="0.23622047244094488" top="0" bottom="0" header="0.31496062992125984" footer="0.31496062992125984"/>
  <pageSetup paperSize="9" scale="47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45"/>
  <sheetViews>
    <sheetView workbookViewId="0">
      <selection activeCell="C1" sqref="C1:C1048576"/>
    </sheetView>
  </sheetViews>
  <sheetFormatPr defaultRowHeight="15"/>
  <cols>
    <col min="4" max="5" width="20.42578125" customWidth="1"/>
    <col min="6" max="6" width="26.7109375" customWidth="1"/>
    <col min="7" max="7" width="24.7109375" customWidth="1"/>
    <col min="8" max="8" width="12.28515625" customWidth="1"/>
    <col min="11" max="13" width="14.7109375" customWidth="1"/>
    <col min="14" max="15" width="16.140625" customWidth="1"/>
    <col min="17" max="17" width="13.7109375" customWidth="1"/>
    <col min="19" max="19" width="9.85546875" customWidth="1"/>
  </cols>
  <sheetData>
    <row r="1" spans="1:20" ht="15.75" thickBot="1"/>
    <row r="2" spans="1:20" ht="92.25" customHeight="1">
      <c r="A2" s="1" t="s">
        <v>0</v>
      </c>
      <c r="B2" s="4" t="s">
        <v>2</v>
      </c>
      <c r="C2" s="3" t="s">
        <v>1</v>
      </c>
      <c r="D2" s="3" t="s">
        <v>3</v>
      </c>
      <c r="E2" s="3" t="s">
        <v>4</v>
      </c>
      <c r="F2" s="3" t="s">
        <v>9</v>
      </c>
      <c r="G2" s="3" t="s">
        <v>10</v>
      </c>
      <c r="H2" s="3" t="s">
        <v>1543</v>
      </c>
      <c r="I2" s="8" t="s">
        <v>14</v>
      </c>
      <c r="J2" s="9" t="s">
        <v>15</v>
      </c>
      <c r="K2" s="10" t="s">
        <v>16</v>
      </c>
      <c r="L2" s="10" t="s">
        <v>17</v>
      </c>
      <c r="M2" s="11" t="s">
        <v>18</v>
      </c>
      <c r="N2" s="12" t="s">
        <v>19</v>
      </c>
      <c r="O2" s="12" t="s">
        <v>20</v>
      </c>
      <c r="P2" s="12" t="s">
        <v>1464</v>
      </c>
      <c r="Q2" s="14" t="s">
        <v>22</v>
      </c>
      <c r="R2" s="15" t="s">
        <v>23</v>
      </c>
      <c r="S2" s="16" t="s">
        <v>28</v>
      </c>
      <c r="T2" s="16" t="s">
        <v>32</v>
      </c>
    </row>
    <row r="3" spans="1:20">
      <c r="A3" s="18"/>
      <c r="B3" s="18"/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7"/>
      <c r="T3" s="17"/>
    </row>
    <row r="4" spans="1:20" ht="77.25">
      <c r="A4" s="2">
        <v>4</v>
      </c>
      <c r="B4" s="6" t="s">
        <v>1465</v>
      </c>
      <c r="C4" s="5" t="s">
        <v>5</v>
      </c>
      <c r="D4" s="7" t="s">
        <v>1466</v>
      </c>
      <c r="E4" s="7" t="s">
        <v>1466</v>
      </c>
      <c r="F4" s="7" t="s">
        <v>1473</v>
      </c>
      <c r="G4" s="7" t="s">
        <v>1474</v>
      </c>
      <c r="H4" s="7" t="s">
        <v>1544</v>
      </c>
      <c r="I4" s="7" t="s">
        <v>21</v>
      </c>
      <c r="J4" s="5">
        <v>1</v>
      </c>
      <c r="K4" s="13">
        <v>87200000</v>
      </c>
      <c r="L4" s="13">
        <v>87200000</v>
      </c>
      <c r="M4" s="13">
        <v>87200000</v>
      </c>
      <c r="N4" s="5"/>
      <c r="O4" s="5"/>
      <c r="P4" s="5" t="s">
        <v>24</v>
      </c>
      <c r="Q4" s="5" t="s">
        <v>25</v>
      </c>
      <c r="R4" s="2">
        <v>0</v>
      </c>
      <c r="S4" s="5" t="s">
        <v>1491</v>
      </c>
      <c r="T4" s="17" t="s">
        <v>1492</v>
      </c>
    </row>
    <row r="5" spans="1:20" ht="39">
      <c r="A5" s="2">
        <v>5</v>
      </c>
      <c r="B5" s="6" t="s">
        <v>1467</v>
      </c>
      <c r="C5" s="5" t="s">
        <v>5</v>
      </c>
      <c r="D5" s="7" t="s">
        <v>1468</v>
      </c>
      <c r="E5" s="7" t="s">
        <v>1468</v>
      </c>
      <c r="F5" s="7" t="s">
        <v>1475</v>
      </c>
      <c r="G5" s="7" t="s">
        <v>1476</v>
      </c>
      <c r="H5" s="7" t="s">
        <v>1544</v>
      </c>
      <c r="I5" s="7" t="s">
        <v>21</v>
      </c>
      <c r="J5" s="5">
        <v>1</v>
      </c>
      <c r="K5" s="13">
        <v>2597888650.9499998</v>
      </c>
      <c r="L5" s="13">
        <v>2597888650.9499998</v>
      </c>
      <c r="M5" s="13">
        <v>2597888650.9499998</v>
      </c>
      <c r="N5" s="5"/>
      <c r="O5" s="5"/>
      <c r="P5" s="5" t="s">
        <v>24</v>
      </c>
      <c r="Q5" s="5" t="s">
        <v>25</v>
      </c>
      <c r="R5" s="2">
        <v>0</v>
      </c>
      <c r="S5" s="5" t="s">
        <v>1491</v>
      </c>
      <c r="T5" s="17" t="s">
        <v>1492</v>
      </c>
    </row>
    <row r="6" spans="1:20" ht="51.75">
      <c r="A6" s="2">
        <v>6</v>
      </c>
      <c r="B6" s="6" t="s">
        <v>1467</v>
      </c>
      <c r="C6" s="5" t="s">
        <v>5</v>
      </c>
      <c r="D6" s="7" t="s">
        <v>1468</v>
      </c>
      <c r="E6" s="7" t="s">
        <v>1468</v>
      </c>
      <c r="F6" s="7" t="s">
        <v>1477</v>
      </c>
      <c r="G6" s="7" t="s">
        <v>1478</v>
      </c>
      <c r="H6" s="7" t="s">
        <v>1544</v>
      </c>
      <c r="I6" s="7" t="s">
        <v>21</v>
      </c>
      <c r="J6" s="5">
        <v>1</v>
      </c>
      <c r="K6" s="13">
        <v>10805233</v>
      </c>
      <c r="L6" s="13">
        <v>10805233</v>
      </c>
      <c r="M6" s="13">
        <v>10805233</v>
      </c>
      <c r="N6" s="5"/>
      <c r="O6" s="5"/>
      <c r="P6" s="5" t="s">
        <v>24</v>
      </c>
      <c r="Q6" s="5" t="s">
        <v>25</v>
      </c>
      <c r="R6" s="2">
        <v>0</v>
      </c>
      <c r="S6" s="5" t="s">
        <v>30</v>
      </c>
      <c r="T6" s="17" t="s">
        <v>1492</v>
      </c>
    </row>
    <row r="7" spans="1:20" ht="64.5">
      <c r="A7" s="2">
        <v>7</v>
      </c>
      <c r="B7" s="6" t="s">
        <v>1469</v>
      </c>
      <c r="C7" s="5" t="s">
        <v>5</v>
      </c>
      <c r="D7" s="7" t="s">
        <v>1470</v>
      </c>
      <c r="E7" s="7" t="s">
        <v>1470</v>
      </c>
      <c r="F7" s="7" t="s">
        <v>1479</v>
      </c>
      <c r="G7" s="7" t="s">
        <v>1480</v>
      </c>
      <c r="H7" s="7" t="s">
        <v>1544</v>
      </c>
      <c r="I7" s="7" t="s">
        <v>21</v>
      </c>
      <c r="J7" s="5">
        <v>1</v>
      </c>
      <c r="K7" s="13">
        <v>21696.42</v>
      </c>
      <c r="L7" s="13">
        <v>21696.42</v>
      </c>
      <c r="M7" s="13">
        <v>21696.42</v>
      </c>
      <c r="N7" s="5"/>
      <c r="O7" s="5"/>
      <c r="P7" s="5" t="s">
        <v>24</v>
      </c>
      <c r="Q7" s="5" t="s">
        <v>25</v>
      </c>
      <c r="R7" s="2">
        <v>0</v>
      </c>
      <c r="S7" s="5" t="s">
        <v>30</v>
      </c>
      <c r="T7" s="17" t="s">
        <v>1492</v>
      </c>
    </row>
    <row r="8" spans="1:20" ht="64.5">
      <c r="A8" s="2">
        <v>8</v>
      </c>
      <c r="B8" s="6" t="s">
        <v>1469</v>
      </c>
      <c r="C8" s="5" t="s">
        <v>5</v>
      </c>
      <c r="D8" s="7" t="s">
        <v>1470</v>
      </c>
      <c r="E8" s="7" t="s">
        <v>1470</v>
      </c>
      <c r="F8" s="7" t="s">
        <v>1481</v>
      </c>
      <c r="G8" s="7" t="s">
        <v>1482</v>
      </c>
      <c r="H8" s="7" t="s">
        <v>1544</v>
      </c>
      <c r="I8" s="7" t="s">
        <v>21</v>
      </c>
      <c r="J8" s="5">
        <v>1</v>
      </c>
      <c r="K8" s="13">
        <v>60803.57</v>
      </c>
      <c r="L8" s="13">
        <v>60803.57</v>
      </c>
      <c r="M8" s="13">
        <v>60803.57</v>
      </c>
      <c r="N8" s="5"/>
      <c r="O8" s="5"/>
      <c r="P8" s="5" t="s">
        <v>24</v>
      </c>
      <c r="Q8" s="5" t="s">
        <v>25</v>
      </c>
      <c r="R8" s="2">
        <v>0</v>
      </c>
      <c r="S8" s="5" t="s">
        <v>30</v>
      </c>
      <c r="T8" s="17" t="s">
        <v>1492</v>
      </c>
    </row>
    <row r="9" spans="1:20" ht="39">
      <c r="A9" s="2">
        <v>9</v>
      </c>
      <c r="B9" s="6" t="s">
        <v>1471</v>
      </c>
      <c r="C9" s="5" t="s">
        <v>5</v>
      </c>
      <c r="D9" s="7" t="s">
        <v>1470</v>
      </c>
      <c r="E9" s="7" t="s">
        <v>1470</v>
      </c>
      <c r="F9" s="7" t="s">
        <v>1483</v>
      </c>
      <c r="G9" s="7" t="s">
        <v>1484</v>
      </c>
      <c r="H9" s="7" t="s">
        <v>1544</v>
      </c>
      <c r="I9" s="7" t="s">
        <v>21</v>
      </c>
      <c r="J9" s="5">
        <v>1</v>
      </c>
      <c r="K9" s="13">
        <v>15055659.43</v>
      </c>
      <c r="L9" s="13">
        <v>15055659.43</v>
      </c>
      <c r="M9" s="13">
        <v>15055659.43</v>
      </c>
      <c r="N9" s="5"/>
      <c r="O9" s="5"/>
      <c r="P9" s="5" t="s">
        <v>24</v>
      </c>
      <c r="Q9" s="5" t="s">
        <v>25</v>
      </c>
      <c r="R9" s="2">
        <v>0</v>
      </c>
      <c r="S9" s="5" t="s">
        <v>30</v>
      </c>
      <c r="T9" s="17" t="s">
        <v>1492</v>
      </c>
    </row>
    <row r="10" spans="1:20" ht="39">
      <c r="A10" s="2">
        <v>10</v>
      </c>
      <c r="B10" s="6" t="s">
        <v>1471</v>
      </c>
      <c r="C10" s="5" t="s">
        <v>5</v>
      </c>
      <c r="D10" s="7" t="s">
        <v>1470</v>
      </c>
      <c r="E10" s="7" t="s">
        <v>1470</v>
      </c>
      <c r="F10" s="7" t="s">
        <v>1485</v>
      </c>
      <c r="G10" s="7" t="s">
        <v>1486</v>
      </c>
      <c r="H10" s="7" t="s">
        <v>1544</v>
      </c>
      <c r="I10" s="7" t="s">
        <v>21</v>
      </c>
      <c r="J10" s="5">
        <v>1</v>
      </c>
      <c r="K10" s="13">
        <v>887152</v>
      </c>
      <c r="L10" s="13">
        <v>887152</v>
      </c>
      <c r="M10" s="13">
        <v>887152</v>
      </c>
      <c r="N10" s="5"/>
      <c r="O10" s="5"/>
      <c r="P10" s="5" t="s">
        <v>24</v>
      </c>
      <c r="Q10" s="5" t="s">
        <v>25</v>
      </c>
      <c r="R10" s="2">
        <v>0</v>
      </c>
      <c r="S10" s="5" t="s">
        <v>30</v>
      </c>
      <c r="T10" s="17" t="s">
        <v>1492</v>
      </c>
    </row>
    <row r="11" spans="1:20" ht="51.75">
      <c r="A11" s="2">
        <v>11</v>
      </c>
      <c r="B11" s="6" t="s">
        <v>1467</v>
      </c>
      <c r="C11" s="5" t="s">
        <v>5</v>
      </c>
      <c r="D11" s="7" t="s">
        <v>1468</v>
      </c>
      <c r="E11" s="7" t="s">
        <v>1468</v>
      </c>
      <c r="F11" s="7" t="s">
        <v>1487</v>
      </c>
      <c r="G11" s="7" t="s">
        <v>1476</v>
      </c>
      <c r="H11" s="7" t="s">
        <v>1544</v>
      </c>
      <c r="I11" s="7" t="s">
        <v>21</v>
      </c>
      <c r="J11" s="5">
        <v>1</v>
      </c>
      <c r="K11" s="13">
        <v>5033477.04</v>
      </c>
      <c r="L11" s="13">
        <v>5033477.04</v>
      </c>
      <c r="M11" s="13">
        <v>5033477.04</v>
      </c>
      <c r="N11" s="5"/>
      <c r="O11" s="5"/>
      <c r="P11" s="5" t="s">
        <v>24</v>
      </c>
      <c r="Q11" s="5" t="s">
        <v>25</v>
      </c>
      <c r="R11" s="2">
        <v>0</v>
      </c>
      <c r="S11" s="5" t="s">
        <v>30</v>
      </c>
      <c r="T11" s="17" t="s">
        <v>1492</v>
      </c>
    </row>
    <row r="12" spans="1:20" ht="51.75">
      <c r="A12" s="2">
        <v>12</v>
      </c>
      <c r="B12" s="6" t="s">
        <v>1472</v>
      </c>
      <c r="C12" s="5" t="s">
        <v>5</v>
      </c>
      <c r="D12" s="7" t="s">
        <v>1470</v>
      </c>
      <c r="E12" s="7" t="s">
        <v>1470</v>
      </c>
      <c r="F12" s="7" t="s">
        <v>1488</v>
      </c>
      <c r="G12" s="7" t="s">
        <v>1489</v>
      </c>
      <c r="H12" s="7" t="s">
        <v>1544</v>
      </c>
      <c r="I12" s="7" t="s">
        <v>21</v>
      </c>
      <c r="J12" s="5">
        <v>1</v>
      </c>
      <c r="K12" s="13">
        <v>511114421.94999999</v>
      </c>
      <c r="L12" s="13">
        <v>511114421.94999999</v>
      </c>
      <c r="M12" s="13">
        <v>511114421.94999999</v>
      </c>
      <c r="N12" s="5"/>
      <c r="O12" s="5"/>
      <c r="P12" s="5" t="s">
        <v>24</v>
      </c>
      <c r="Q12" s="5" t="s">
        <v>25</v>
      </c>
      <c r="R12" s="2">
        <v>0</v>
      </c>
      <c r="S12" s="5" t="s">
        <v>1491</v>
      </c>
      <c r="T12" s="17" t="s">
        <v>1492</v>
      </c>
    </row>
    <row r="13" spans="1:20" ht="51.75">
      <c r="A13" s="2">
        <v>13</v>
      </c>
      <c r="B13" s="6" t="s">
        <v>1472</v>
      </c>
      <c r="C13" s="5" t="s">
        <v>5</v>
      </c>
      <c r="D13" s="7" t="s">
        <v>1470</v>
      </c>
      <c r="E13" s="7" t="s">
        <v>1470</v>
      </c>
      <c r="F13" s="7" t="s">
        <v>1488</v>
      </c>
      <c r="G13" s="7" t="s">
        <v>1490</v>
      </c>
      <c r="H13" s="7" t="s">
        <v>1544</v>
      </c>
      <c r="I13" s="7" t="s">
        <v>21</v>
      </c>
      <c r="J13" s="5">
        <v>1</v>
      </c>
      <c r="K13" s="13">
        <v>59367905.939999998</v>
      </c>
      <c r="L13" s="13">
        <v>59367905.939999998</v>
      </c>
      <c r="M13" s="13">
        <v>59367905.939999998</v>
      </c>
      <c r="N13" s="5"/>
      <c r="O13" s="5"/>
      <c r="P13" s="5" t="s">
        <v>24</v>
      </c>
      <c r="Q13" s="5" t="s">
        <v>25</v>
      </c>
      <c r="R13" s="2">
        <v>0</v>
      </c>
      <c r="S13" s="5" t="s">
        <v>1491</v>
      </c>
      <c r="T13" s="17" t="s">
        <v>1492</v>
      </c>
    </row>
    <row r="14" spans="1:20" ht="51.75">
      <c r="A14" s="2">
        <v>14</v>
      </c>
      <c r="B14" s="6" t="s">
        <v>1472</v>
      </c>
      <c r="C14" s="5" t="s">
        <v>5</v>
      </c>
      <c r="D14" s="7" t="s">
        <v>1470</v>
      </c>
      <c r="E14" s="7" t="s">
        <v>1470</v>
      </c>
      <c r="F14" s="7" t="s">
        <v>1488</v>
      </c>
      <c r="G14" s="7" t="s">
        <v>1489</v>
      </c>
      <c r="H14" s="7" t="s">
        <v>1544</v>
      </c>
      <c r="I14" s="7" t="s">
        <v>21</v>
      </c>
      <c r="J14" s="5">
        <v>1</v>
      </c>
      <c r="K14" s="13">
        <v>41937593.590000004</v>
      </c>
      <c r="L14" s="13">
        <v>41937593.590000004</v>
      </c>
      <c r="M14" s="13">
        <v>41937593.590000004</v>
      </c>
      <c r="N14" s="5"/>
      <c r="O14" s="5"/>
      <c r="P14" s="5" t="s">
        <v>24</v>
      </c>
      <c r="Q14" s="5" t="s">
        <v>25</v>
      </c>
      <c r="R14" s="2">
        <v>0</v>
      </c>
      <c r="S14" s="5" t="s">
        <v>1491</v>
      </c>
      <c r="T14" s="17" t="s">
        <v>1492</v>
      </c>
    </row>
    <row r="15" spans="1:20" ht="51.75">
      <c r="A15" s="2">
        <v>15</v>
      </c>
      <c r="B15" s="6" t="s">
        <v>1472</v>
      </c>
      <c r="C15" s="5" t="s">
        <v>5</v>
      </c>
      <c r="D15" s="7" t="s">
        <v>1470</v>
      </c>
      <c r="E15" s="7" t="s">
        <v>1470</v>
      </c>
      <c r="F15" s="7" t="s">
        <v>1488</v>
      </c>
      <c r="G15" s="7" t="s">
        <v>1489</v>
      </c>
      <c r="H15" s="7" t="s">
        <v>1544</v>
      </c>
      <c r="I15" s="7" t="s">
        <v>21</v>
      </c>
      <c r="J15" s="5">
        <v>1</v>
      </c>
      <c r="K15" s="13">
        <v>11794948.199999999</v>
      </c>
      <c r="L15" s="13">
        <v>11794948.199999999</v>
      </c>
      <c r="M15" s="13">
        <v>11794948.199999999</v>
      </c>
      <c r="N15" s="5"/>
      <c r="O15" s="5"/>
      <c r="P15" s="5" t="s">
        <v>24</v>
      </c>
      <c r="Q15" s="5" t="s">
        <v>25</v>
      </c>
      <c r="R15" s="2">
        <v>0</v>
      </c>
      <c r="S15" s="5" t="s">
        <v>1491</v>
      </c>
      <c r="T15" s="17" t="s">
        <v>1492</v>
      </c>
    </row>
    <row r="16" spans="1:20" ht="51.75">
      <c r="A16" s="2">
        <v>18</v>
      </c>
      <c r="B16" s="6" t="s">
        <v>1472</v>
      </c>
      <c r="C16" s="5" t="s">
        <v>5</v>
      </c>
      <c r="D16" s="7" t="s">
        <v>1470</v>
      </c>
      <c r="E16" s="7" t="s">
        <v>1470</v>
      </c>
      <c r="F16" s="7" t="s">
        <v>1488</v>
      </c>
      <c r="G16" s="7" t="s">
        <v>1489</v>
      </c>
      <c r="H16" s="7" t="s">
        <v>1544</v>
      </c>
      <c r="I16" s="7" t="s">
        <v>21</v>
      </c>
      <c r="J16" s="5">
        <v>1</v>
      </c>
      <c r="K16" s="13">
        <v>7863298.79</v>
      </c>
      <c r="L16" s="13">
        <v>7863298.79</v>
      </c>
      <c r="M16" s="13">
        <v>7863298.79</v>
      </c>
      <c r="N16" s="5"/>
      <c r="O16" s="5"/>
      <c r="P16" s="5" t="s">
        <v>24</v>
      </c>
      <c r="Q16" s="5" t="s">
        <v>25</v>
      </c>
      <c r="R16" s="2">
        <v>0</v>
      </c>
      <c r="S16" s="5" t="s">
        <v>1491</v>
      </c>
      <c r="T16" s="17" t="s">
        <v>1492</v>
      </c>
    </row>
    <row r="17" spans="1:20" ht="39">
      <c r="A17" s="2">
        <v>19</v>
      </c>
      <c r="B17" s="6" t="s">
        <v>1493</v>
      </c>
      <c r="C17" s="5" t="s">
        <v>5</v>
      </c>
      <c r="D17" s="7" t="s">
        <v>1494</v>
      </c>
      <c r="E17" s="7" t="s">
        <v>1494</v>
      </c>
      <c r="F17" s="7" t="s">
        <v>1497</v>
      </c>
      <c r="G17" s="7" t="s">
        <v>1498</v>
      </c>
      <c r="H17" s="7" t="s">
        <v>1544</v>
      </c>
      <c r="I17" s="7" t="s">
        <v>21</v>
      </c>
      <c r="J17" s="5">
        <v>1</v>
      </c>
      <c r="K17" s="13">
        <v>28583280</v>
      </c>
      <c r="L17" s="13">
        <v>28583280</v>
      </c>
      <c r="M17" s="13">
        <v>28583280</v>
      </c>
      <c r="N17" s="5"/>
      <c r="O17" s="5"/>
      <c r="P17" s="5" t="s">
        <v>1501</v>
      </c>
      <c r="Q17" s="5" t="s">
        <v>25</v>
      </c>
      <c r="R17" s="2">
        <v>0</v>
      </c>
      <c r="S17" s="5" t="s">
        <v>29</v>
      </c>
      <c r="T17" s="17" t="s">
        <v>1492</v>
      </c>
    </row>
    <row r="18" spans="1:20" ht="39">
      <c r="A18" s="2">
        <v>20</v>
      </c>
      <c r="B18" s="6" t="s">
        <v>1495</v>
      </c>
      <c r="C18" s="5" t="s">
        <v>5</v>
      </c>
      <c r="D18" s="7" t="s">
        <v>1496</v>
      </c>
      <c r="E18" s="7" t="s">
        <v>1496</v>
      </c>
      <c r="F18" s="7" t="s">
        <v>1499</v>
      </c>
      <c r="G18" s="7" t="s">
        <v>1500</v>
      </c>
      <c r="H18" s="7" t="s">
        <v>1544</v>
      </c>
      <c r="I18" s="7" t="s">
        <v>21</v>
      </c>
      <c r="J18" s="5">
        <v>1</v>
      </c>
      <c r="K18" s="13">
        <v>13305522116.92</v>
      </c>
      <c r="L18" s="13">
        <v>13305522116.92</v>
      </c>
      <c r="M18" s="13">
        <v>13305522116.92</v>
      </c>
      <c r="N18" s="5"/>
      <c r="O18" s="5"/>
      <c r="P18" s="5" t="s">
        <v>24</v>
      </c>
      <c r="Q18" s="5" t="s">
        <v>25</v>
      </c>
      <c r="R18" s="2">
        <v>0</v>
      </c>
      <c r="S18" s="5" t="s">
        <v>1491</v>
      </c>
      <c r="T18" s="17" t="s">
        <v>1492</v>
      </c>
    </row>
    <row r="19" spans="1:20" ht="64.5">
      <c r="A19" s="2">
        <v>31</v>
      </c>
      <c r="B19" s="6" t="s">
        <v>34</v>
      </c>
      <c r="C19" s="5" t="s">
        <v>5</v>
      </c>
      <c r="D19" s="7" t="s">
        <v>1502</v>
      </c>
      <c r="E19" s="7" t="s">
        <v>1502</v>
      </c>
      <c r="F19" s="7" t="s">
        <v>1503</v>
      </c>
      <c r="G19" s="7" t="s">
        <v>1504</v>
      </c>
      <c r="H19" s="7" t="s">
        <v>1544</v>
      </c>
      <c r="I19" s="7" t="s">
        <v>21</v>
      </c>
      <c r="J19" s="5">
        <v>1</v>
      </c>
      <c r="K19" s="13">
        <v>1446428.57</v>
      </c>
      <c r="L19" s="13">
        <v>1446428.57</v>
      </c>
      <c r="M19" s="13">
        <v>1446428.57</v>
      </c>
      <c r="N19" s="5"/>
      <c r="O19" s="5"/>
      <c r="P19" s="5" t="s">
        <v>38</v>
      </c>
      <c r="Q19" s="5" t="s">
        <v>25</v>
      </c>
      <c r="R19" s="2">
        <v>100</v>
      </c>
      <c r="S19" s="5" t="s">
        <v>41</v>
      </c>
      <c r="T19" s="17" t="s">
        <v>1505</v>
      </c>
    </row>
    <row r="20" spans="1:20" ht="51.75">
      <c r="A20" s="2">
        <v>54</v>
      </c>
      <c r="B20" s="6" t="s">
        <v>34</v>
      </c>
      <c r="C20" s="5" t="s">
        <v>5</v>
      </c>
      <c r="D20" s="7" t="s">
        <v>1502</v>
      </c>
      <c r="E20" s="7" t="s">
        <v>1502</v>
      </c>
      <c r="F20" s="7" t="s">
        <v>44</v>
      </c>
      <c r="G20" s="7" t="s">
        <v>45</v>
      </c>
      <c r="H20" s="7" t="s">
        <v>1544</v>
      </c>
      <c r="I20" s="7" t="s">
        <v>21</v>
      </c>
      <c r="J20" s="5">
        <v>1</v>
      </c>
      <c r="K20" s="13">
        <v>568928.56999999995</v>
      </c>
      <c r="L20" s="13">
        <v>568928.56999999995</v>
      </c>
      <c r="M20" s="13">
        <v>568928.56999999995</v>
      </c>
      <c r="N20" s="5"/>
      <c r="O20" s="5"/>
      <c r="P20" s="5" t="s">
        <v>47</v>
      </c>
      <c r="Q20" s="5" t="s">
        <v>25</v>
      </c>
      <c r="R20" s="2">
        <v>100</v>
      </c>
      <c r="S20" s="5" t="s">
        <v>41</v>
      </c>
      <c r="T20" s="17" t="s">
        <v>1505</v>
      </c>
    </row>
    <row r="21" spans="1:20" ht="51.75">
      <c r="A21" s="2">
        <v>59</v>
      </c>
      <c r="B21" s="6" t="s">
        <v>34</v>
      </c>
      <c r="C21" s="5" t="s">
        <v>5</v>
      </c>
      <c r="D21" s="7" t="s">
        <v>1502</v>
      </c>
      <c r="E21" s="7" t="s">
        <v>1502</v>
      </c>
      <c r="F21" s="7" t="s">
        <v>49</v>
      </c>
      <c r="G21" s="7" t="s">
        <v>50</v>
      </c>
      <c r="H21" s="7" t="s">
        <v>1544</v>
      </c>
      <c r="I21" s="7" t="s">
        <v>21</v>
      </c>
      <c r="J21" s="5">
        <v>1</v>
      </c>
      <c r="K21" s="13">
        <v>144642.85</v>
      </c>
      <c r="L21" s="13">
        <v>144642.85</v>
      </c>
      <c r="M21" s="13">
        <v>144642.85</v>
      </c>
      <c r="N21" s="5"/>
      <c r="O21" s="5"/>
      <c r="P21" s="5" t="s">
        <v>38</v>
      </c>
      <c r="Q21" s="5" t="s">
        <v>25</v>
      </c>
      <c r="R21" s="2">
        <v>100</v>
      </c>
      <c r="S21" s="5" t="s">
        <v>41</v>
      </c>
      <c r="T21" s="17" t="s">
        <v>1505</v>
      </c>
    </row>
    <row r="22" spans="1:20" ht="64.5">
      <c r="A22" s="2">
        <v>61</v>
      </c>
      <c r="B22" s="6" t="s">
        <v>34</v>
      </c>
      <c r="C22" s="5" t="s">
        <v>5</v>
      </c>
      <c r="D22" s="7" t="s">
        <v>1502</v>
      </c>
      <c r="E22" s="7" t="s">
        <v>1502</v>
      </c>
      <c r="F22" s="7" t="s">
        <v>51</v>
      </c>
      <c r="G22" s="7" t="s">
        <v>52</v>
      </c>
      <c r="H22" s="7" t="s">
        <v>1544</v>
      </c>
      <c r="I22" s="7" t="s">
        <v>21</v>
      </c>
      <c r="J22" s="5">
        <v>1</v>
      </c>
      <c r="K22" s="13">
        <v>146185.71</v>
      </c>
      <c r="L22" s="13">
        <v>146185.71</v>
      </c>
      <c r="M22" s="13">
        <v>146185.71</v>
      </c>
      <c r="N22" s="5"/>
      <c r="O22" s="5"/>
      <c r="P22" s="5" t="s">
        <v>26</v>
      </c>
      <c r="Q22" s="5" t="s">
        <v>25</v>
      </c>
      <c r="R22" s="2">
        <v>100</v>
      </c>
      <c r="S22" s="5" t="s">
        <v>41</v>
      </c>
      <c r="T22" s="17" t="s">
        <v>1505</v>
      </c>
    </row>
    <row r="23" spans="1:20" ht="39">
      <c r="A23" s="2">
        <v>81</v>
      </c>
      <c r="B23" s="6" t="s">
        <v>34</v>
      </c>
      <c r="C23" s="5" t="s">
        <v>5</v>
      </c>
      <c r="D23" s="7" t="s">
        <v>1502</v>
      </c>
      <c r="E23" s="7" t="s">
        <v>1502</v>
      </c>
      <c r="F23" s="7" t="s">
        <v>55</v>
      </c>
      <c r="G23" s="7" t="s">
        <v>56</v>
      </c>
      <c r="H23" s="7" t="s">
        <v>1544</v>
      </c>
      <c r="I23" s="7" t="s">
        <v>21</v>
      </c>
      <c r="J23" s="5">
        <v>1</v>
      </c>
      <c r="K23" s="13">
        <v>723214.28</v>
      </c>
      <c r="L23" s="13">
        <v>723214.28</v>
      </c>
      <c r="M23" s="13">
        <v>723214.28</v>
      </c>
      <c r="N23" s="5"/>
      <c r="O23" s="5"/>
      <c r="P23" s="5" t="s">
        <v>27</v>
      </c>
      <c r="Q23" s="5" t="s">
        <v>25</v>
      </c>
      <c r="R23" s="2">
        <v>100</v>
      </c>
      <c r="S23" s="5" t="s">
        <v>41</v>
      </c>
      <c r="T23" s="17" t="s">
        <v>1505</v>
      </c>
    </row>
    <row r="24" spans="1:20" ht="39">
      <c r="A24" s="2">
        <v>90</v>
      </c>
      <c r="B24" s="6" t="s">
        <v>34</v>
      </c>
      <c r="C24" s="5" t="s">
        <v>5</v>
      </c>
      <c r="D24" s="7" t="s">
        <v>1502</v>
      </c>
      <c r="E24" s="7" t="s">
        <v>1502</v>
      </c>
      <c r="F24" s="7" t="s">
        <v>58</v>
      </c>
      <c r="G24" s="7" t="s">
        <v>59</v>
      </c>
      <c r="H24" s="7" t="s">
        <v>1544</v>
      </c>
      <c r="I24" s="7" t="s">
        <v>21</v>
      </c>
      <c r="J24" s="5">
        <v>1</v>
      </c>
      <c r="K24" s="13">
        <v>578571.42000000004</v>
      </c>
      <c r="L24" s="13">
        <v>578571.42000000004</v>
      </c>
      <c r="M24" s="13">
        <v>578571.42000000004</v>
      </c>
      <c r="N24" s="5"/>
      <c r="O24" s="5"/>
      <c r="P24" s="5" t="s">
        <v>46</v>
      </c>
      <c r="Q24" s="5" t="s">
        <v>25</v>
      </c>
      <c r="R24" s="2">
        <v>100</v>
      </c>
      <c r="S24" s="5" t="s">
        <v>41</v>
      </c>
      <c r="T24" s="17" t="s">
        <v>1505</v>
      </c>
    </row>
    <row r="25" spans="1:20" ht="51.75">
      <c r="A25" s="2">
        <v>101</v>
      </c>
      <c r="B25" s="6" t="s">
        <v>34</v>
      </c>
      <c r="C25" s="5" t="s">
        <v>5</v>
      </c>
      <c r="D25" s="7" t="s">
        <v>1502</v>
      </c>
      <c r="E25" s="7" t="s">
        <v>1502</v>
      </c>
      <c r="F25" s="7" t="s">
        <v>1506</v>
      </c>
      <c r="G25" s="7" t="s">
        <v>1507</v>
      </c>
      <c r="H25" s="7" t="s">
        <v>1544</v>
      </c>
      <c r="I25" s="7" t="s">
        <v>21</v>
      </c>
      <c r="J25" s="5">
        <v>1</v>
      </c>
      <c r="K25" s="13">
        <v>1446428.57</v>
      </c>
      <c r="L25" s="13">
        <v>1446428.57</v>
      </c>
      <c r="M25" s="13">
        <v>1446428.57</v>
      </c>
      <c r="N25" s="5"/>
      <c r="O25" s="5"/>
      <c r="P25" s="5" t="s">
        <v>38</v>
      </c>
      <c r="Q25" s="5" t="s">
        <v>25</v>
      </c>
      <c r="R25" s="2">
        <v>100</v>
      </c>
      <c r="S25" s="5" t="s">
        <v>41</v>
      </c>
      <c r="T25" s="17" t="s">
        <v>1505</v>
      </c>
    </row>
    <row r="26" spans="1:20" ht="51.75">
      <c r="A26" s="2">
        <v>102</v>
      </c>
      <c r="B26" s="6" t="s">
        <v>34</v>
      </c>
      <c r="C26" s="5" t="s">
        <v>5</v>
      </c>
      <c r="D26" s="7" t="s">
        <v>1502</v>
      </c>
      <c r="E26" s="7" t="s">
        <v>1502</v>
      </c>
      <c r="F26" s="7" t="s">
        <v>1506</v>
      </c>
      <c r="G26" s="7" t="s">
        <v>1507</v>
      </c>
      <c r="H26" s="7" t="s">
        <v>1544</v>
      </c>
      <c r="I26" s="7" t="s">
        <v>21</v>
      </c>
      <c r="J26" s="5">
        <v>1</v>
      </c>
      <c r="K26" s="13">
        <v>1446428.57</v>
      </c>
      <c r="L26" s="13">
        <v>1446428.57</v>
      </c>
      <c r="M26" s="13">
        <v>1446428.57</v>
      </c>
      <c r="N26" s="5"/>
      <c r="O26" s="5"/>
      <c r="P26" s="5" t="s">
        <v>48</v>
      </c>
      <c r="Q26" s="5" t="s">
        <v>25</v>
      </c>
      <c r="R26" s="2">
        <v>100</v>
      </c>
      <c r="S26" s="5" t="s">
        <v>41</v>
      </c>
      <c r="T26" s="17" t="s">
        <v>1505</v>
      </c>
    </row>
    <row r="27" spans="1:20" ht="51.75">
      <c r="A27" s="2">
        <v>103</v>
      </c>
      <c r="B27" s="6" t="s">
        <v>34</v>
      </c>
      <c r="C27" s="5" t="s">
        <v>5</v>
      </c>
      <c r="D27" s="7" t="s">
        <v>1502</v>
      </c>
      <c r="E27" s="7" t="s">
        <v>1502</v>
      </c>
      <c r="F27" s="7" t="s">
        <v>1506</v>
      </c>
      <c r="G27" s="7" t="s">
        <v>1507</v>
      </c>
      <c r="H27" s="7" t="s">
        <v>1544</v>
      </c>
      <c r="I27" s="7" t="s">
        <v>21</v>
      </c>
      <c r="J27" s="5">
        <v>1</v>
      </c>
      <c r="K27" s="13">
        <v>289285.71000000002</v>
      </c>
      <c r="L27" s="13">
        <v>289285.71000000002</v>
      </c>
      <c r="M27" s="13">
        <v>289285.71000000002</v>
      </c>
      <c r="N27" s="5"/>
      <c r="O27" s="5"/>
      <c r="P27" s="5" t="s">
        <v>26</v>
      </c>
      <c r="Q27" s="5" t="s">
        <v>25</v>
      </c>
      <c r="R27" s="2">
        <v>100</v>
      </c>
      <c r="S27" s="5" t="s">
        <v>41</v>
      </c>
      <c r="T27" s="17" t="s">
        <v>1505</v>
      </c>
    </row>
    <row r="28" spans="1:20" ht="51.75">
      <c r="A28" s="2">
        <v>104</v>
      </c>
      <c r="B28" s="6" t="s">
        <v>34</v>
      </c>
      <c r="C28" s="5" t="s">
        <v>5</v>
      </c>
      <c r="D28" s="7" t="s">
        <v>1502</v>
      </c>
      <c r="E28" s="7" t="s">
        <v>1502</v>
      </c>
      <c r="F28" s="7" t="s">
        <v>1506</v>
      </c>
      <c r="G28" s="7" t="s">
        <v>1507</v>
      </c>
      <c r="H28" s="7" t="s">
        <v>1544</v>
      </c>
      <c r="I28" s="7" t="s">
        <v>21</v>
      </c>
      <c r="J28" s="5">
        <v>1</v>
      </c>
      <c r="K28" s="13">
        <v>289285.71000000002</v>
      </c>
      <c r="L28" s="13">
        <v>289285.71000000002</v>
      </c>
      <c r="M28" s="13">
        <v>289285.71000000002</v>
      </c>
      <c r="N28" s="5"/>
      <c r="O28" s="5"/>
      <c r="P28" s="5" t="s">
        <v>27</v>
      </c>
      <c r="Q28" s="5" t="s">
        <v>25</v>
      </c>
      <c r="R28" s="2">
        <v>100</v>
      </c>
      <c r="S28" s="5" t="s">
        <v>41</v>
      </c>
      <c r="T28" s="17" t="s">
        <v>1505</v>
      </c>
    </row>
    <row r="29" spans="1:20" ht="51.75">
      <c r="A29" s="2">
        <v>105</v>
      </c>
      <c r="B29" s="6" t="s">
        <v>34</v>
      </c>
      <c r="C29" s="5" t="s">
        <v>5</v>
      </c>
      <c r="D29" s="7" t="s">
        <v>1502</v>
      </c>
      <c r="E29" s="7" t="s">
        <v>1502</v>
      </c>
      <c r="F29" s="7" t="s">
        <v>1506</v>
      </c>
      <c r="G29" s="7" t="s">
        <v>1507</v>
      </c>
      <c r="H29" s="7" t="s">
        <v>1544</v>
      </c>
      <c r="I29" s="7" t="s">
        <v>21</v>
      </c>
      <c r="J29" s="5">
        <v>1</v>
      </c>
      <c r="K29" s="13">
        <v>289285.71000000002</v>
      </c>
      <c r="L29" s="13">
        <v>289285.71000000002</v>
      </c>
      <c r="M29" s="13">
        <v>289285.71000000002</v>
      </c>
      <c r="N29" s="5"/>
      <c r="O29" s="5"/>
      <c r="P29" s="5" t="s">
        <v>24</v>
      </c>
      <c r="Q29" s="5" t="s">
        <v>25</v>
      </c>
      <c r="R29" s="2">
        <v>100</v>
      </c>
      <c r="S29" s="5" t="s">
        <v>41</v>
      </c>
      <c r="T29" s="17" t="s">
        <v>1505</v>
      </c>
    </row>
    <row r="30" spans="1:20" ht="51.75">
      <c r="A30" s="2">
        <v>106</v>
      </c>
      <c r="B30" s="6" t="s">
        <v>34</v>
      </c>
      <c r="C30" s="5" t="s">
        <v>5</v>
      </c>
      <c r="D30" s="7" t="s">
        <v>1502</v>
      </c>
      <c r="E30" s="7" t="s">
        <v>1502</v>
      </c>
      <c r="F30" s="7" t="s">
        <v>1506</v>
      </c>
      <c r="G30" s="7" t="s">
        <v>1507</v>
      </c>
      <c r="H30" s="7" t="s">
        <v>1544</v>
      </c>
      <c r="I30" s="7" t="s">
        <v>21</v>
      </c>
      <c r="J30" s="5">
        <v>1</v>
      </c>
      <c r="K30" s="13">
        <v>289285.71000000002</v>
      </c>
      <c r="L30" s="13">
        <v>289285.71000000002</v>
      </c>
      <c r="M30" s="13">
        <v>289285.71000000002</v>
      </c>
      <c r="N30" s="5"/>
      <c r="O30" s="5"/>
      <c r="P30" s="5" t="s">
        <v>38</v>
      </c>
      <c r="Q30" s="5" t="s">
        <v>25</v>
      </c>
      <c r="R30" s="2">
        <v>100</v>
      </c>
      <c r="S30" s="5" t="s">
        <v>41</v>
      </c>
      <c r="T30" s="17" t="s">
        <v>1505</v>
      </c>
    </row>
    <row r="31" spans="1:20" ht="51.75">
      <c r="A31" s="2">
        <v>108</v>
      </c>
      <c r="B31" s="6" t="s">
        <v>34</v>
      </c>
      <c r="C31" s="5" t="s">
        <v>5</v>
      </c>
      <c r="D31" s="7" t="s">
        <v>1502</v>
      </c>
      <c r="E31" s="7" t="s">
        <v>1502</v>
      </c>
      <c r="F31" s="7" t="s">
        <v>1508</v>
      </c>
      <c r="G31" s="7" t="s">
        <v>1509</v>
      </c>
      <c r="H31" s="7" t="s">
        <v>1544</v>
      </c>
      <c r="I31" s="7" t="s">
        <v>21</v>
      </c>
      <c r="J31" s="5">
        <v>1</v>
      </c>
      <c r="K31" s="13">
        <v>1446428.57</v>
      </c>
      <c r="L31" s="13">
        <v>1446428.57</v>
      </c>
      <c r="M31" s="13">
        <v>1446428.57</v>
      </c>
      <c r="N31" s="5"/>
      <c r="O31" s="5"/>
      <c r="P31" s="5" t="s">
        <v>38</v>
      </c>
      <c r="Q31" s="5" t="s">
        <v>25</v>
      </c>
      <c r="R31" s="2">
        <v>100</v>
      </c>
      <c r="S31" s="5" t="s">
        <v>41</v>
      </c>
      <c r="T31" s="17" t="s">
        <v>1505</v>
      </c>
    </row>
    <row r="32" spans="1:20" ht="51.75">
      <c r="A32" s="2">
        <v>109</v>
      </c>
      <c r="B32" s="6" t="s">
        <v>34</v>
      </c>
      <c r="C32" s="5" t="s">
        <v>5</v>
      </c>
      <c r="D32" s="7" t="s">
        <v>1502</v>
      </c>
      <c r="E32" s="7" t="s">
        <v>1502</v>
      </c>
      <c r="F32" s="7" t="s">
        <v>1508</v>
      </c>
      <c r="G32" s="7" t="s">
        <v>1509</v>
      </c>
      <c r="H32" s="7" t="s">
        <v>1544</v>
      </c>
      <c r="I32" s="7" t="s">
        <v>21</v>
      </c>
      <c r="J32" s="5">
        <v>1</v>
      </c>
      <c r="K32" s="13">
        <v>1446428.57</v>
      </c>
      <c r="L32" s="13">
        <v>1446428.57</v>
      </c>
      <c r="M32" s="13">
        <v>1446428.57</v>
      </c>
      <c r="N32" s="5"/>
      <c r="O32" s="5"/>
      <c r="P32" s="5" t="s">
        <v>46</v>
      </c>
      <c r="Q32" s="5" t="s">
        <v>25</v>
      </c>
      <c r="R32" s="2">
        <v>100</v>
      </c>
      <c r="S32" s="5" t="s">
        <v>41</v>
      </c>
      <c r="T32" s="17" t="s">
        <v>1505</v>
      </c>
    </row>
    <row r="33" spans="1:20" ht="166.5">
      <c r="A33" s="2">
        <v>216</v>
      </c>
      <c r="B33" s="6" t="s">
        <v>91</v>
      </c>
      <c r="C33" s="5" t="s">
        <v>90</v>
      </c>
      <c r="D33" s="7" t="s">
        <v>92</v>
      </c>
      <c r="E33" s="7" t="s">
        <v>92</v>
      </c>
      <c r="F33" s="7" t="s">
        <v>1512</v>
      </c>
      <c r="G33" s="7" t="s">
        <v>1513</v>
      </c>
      <c r="H33" s="7" t="s">
        <v>1544</v>
      </c>
      <c r="I33" s="7" t="s">
        <v>95</v>
      </c>
      <c r="J33" s="5">
        <v>1</v>
      </c>
      <c r="K33" s="13">
        <v>40892.85</v>
      </c>
      <c r="L33" s="13">
        <v>40892.85</v>
      </c>
      <c r="M33" s="13">
        <v>40892.85</v>
      </c>
      <c r="N33" s="5"/>
      <c r="O33" s="5"/>
      <c r="P33" s="5" t="s">
        <v>96</v>
      </c>
      <c r="Q33" s="5" t="s">
        <v>25</v>
      </c>
      <c r="R33" s="2">
        <v>100</v>
      </c>
      <c r="S33" s="5" t="s">
        <v>97</v>
      </c>
      <c r="T33" s="17" t="s">
        <v>1520</v>
      </c>
    </row>
    <row r="34" spans="1:20" ht="166.5">
      <c r="A34" s="2">
        <v>217</v>
      </c>
      <c r="B34" s="6" t="s">
        <v>91</v>
      </c>
      <c r="C34" s="5" t="s">
        <v>90</v>
      </c>
      <c r="D34" s="7" t="s">
        <v>92</v>
      </c>
      <c r="E34" s="7" t="s">
        <v>92</v>
      </c>
      <c r="F34" s="7" t="s">
        <v>1514</v>
      </c>
      <c r="G34" s="7" t="s">
        <v>1515</v>
      </c>
      <c r="H34" s="7" t="s">
        <v>1544</v>
      </c>
      <c r="I34" s="7" t="s">
        <v>95</v>
      </c>
      <c r="J34" s="5">
        <v>1</v>
      </c>
      <c r="K34" s="13">
        <v>61250</v>
      </c>
      <c r="L34" s="13">
        <v>61250</v>
      </c>
      <c r="M34" s="13">
        <v>61250</v>
      </c>
      <c r="N34" s="5"/>
      <c r="O34" s="5"/>
      <c r="P34" s="5" t="s">
        <v>96</v>
      </c>
      <c r="Q34" s="5" t="s">
        <v>25</v>
      </c>
      <c r="R34" s="2">
        <v>100</v>
      </c>
      <c r="S34" s="5" t="s">
        <v>97</v>
      </c>
      <c r="T34" s="17" t="s">
        <v>1520</v>
      </c>
    </row>
    <row r="35" spans="1:20" ht="166.5">
      <c r="A35" s="2">
        <v>218</v>
      </c>
      <c r="B35" s="6" t="s">
        <v>91</v>
      </c>
      <c r="C35" s="5" t="s">
        <v>90</v>
      </c>
      <c r="D35" s="7" t="s">
        <v>92</v>
      </c>
      <c r="E35" s="7" t="s">
        <v>92</v>
      </c>
      <c r="F35" s="7" t="s">
        <v>1516</v>
      </c>
      <c r="G35" s="7" t="s">
        <v>1517</v>
      </c>
      <c r="H35" s="7" t="s">
        <v>1544</v>
      </c>
      <c r="I35" s="7" t="s">
        <v>95</v>
      </c>
      <c r="J35" s="5">
        <v>1</v>
      </c>
      <c r="K35" s="13">
        <v>219821.42</v>
      </c>
      <c r="L35" s="13">
        <v>219821.42</v>
      </c>
      <c r="M35" s="13">
        <v>219821.42</v>
      </c>
      <c r="N35" s="5"/>
      <c r="O35" s="5"/>
      <c r="P35" s="5" t="s">
        <v>96</v>
      </c>
      <c r="Q35" s="5" t="s">
        <v>25</v>
      </c>
      <c r="R35" s="2">
        <v>100</v>
      </c>
      <c r="S35" s="5" t="s">
        <v>97</v>
      </c>
      <c r="T35" s="17" t="s">
        <v>1520</v>
      </c>
    </row>
    <row r="36" spans="1:20" ht="51.75">
      <c r="A36" s="2">
        <v>219</v>
      </c>
      <c r="B36" s="6" t="s">
        <v>1510</v>
      </c>
      <c r="C36" s="5" t="s">
        <v>5</v>
      </c>
      <c r="D36" s="7" t="s">
        <v>1511</v>
      </c>
      <c r="E36" s="7" t="s">
        <v>1511</v>
      </c>
      <c r="F36" s="7" t="s">
        <v>1518</v>
      </c>
      <c r="G36" s="7" t="s">
        <v>1519</v>
      </c>
      <c r="H36" s="7" t="s">
        <v>1544</v>
      </c>
      <c r="I36" s="7" t="s">
        <v>21</v>
      </c>
      <c r="J36" s="5">
        <v>1</v>
      </c>
      <c r="K36" s="13">
        <v>1500000</v>
      </c>
      <c r="L36" s="13">
        <v>1500000</v>
      </c>
      <c r="M36" s="13">
        <v>1500000</v>
      </c>
      <c r="N36" s="5"/>
      <c r="O36" s="5"/>
      <c r="P36" s="5" t="s">
        <v>24</v>
      </c>
      <c r="Q36" s="5" t="s">
        <v>25</v>
      </c>
      <c r="R36" s="2">
        <v>0</v>
      </c>
      <c r="S36" s="5" t="s">
        <v>97</v>
      </c>
      <c r="T36" s="17" t="s">
        <v>1521</v>
      </c>
    </row>
    <row r="37" spans="1:20" ht="39">
      <c r="A37" s="2">
        <v>240</v>
      </c>
      <c r="B37" s="6" t="s">
        <v>1522</v>
      </c>
      <c r="C37" s="5" t="s">
        <v>5</v>
      </c>
      <c r="D37" s="7" t="s">
        <v>1523</v>
      </c>
      <c r="E37" s="7" t="s">
        <v>1523</v>
      </c>
      <c r="F37" s="7" t="s">
        <v>1528</v>
      </c>
      <c r="G37" s="7" t="s">
        <v>1529</v>
      </c>
      <c r="H37" s="7" t="s">
        <v>1544</v>
      </c>
      <c r="I37" s="7" t="s">
        <v>21</v>
      </c>
      <c r="J37" s="5">
        <v>1</v>
      </c>
      <c r="K37" s="13">
        <v>142031.25</v>
      </c>
      <c r="L37" s="13">
        <v>142031.25</v>
      </c>
      <c r="M37" s="13">
        <v>142031.25</v>
      </c>
      <c r="N37" s="5"/>
      <c r="O37" s="5"/>
      <c r="P37" s="5" t="s">
        <v>115</v>
      </c>
      <c r="Q37" s="5" t="s">
        <v>25</v>
      </c>
      <c r="R37" s="2">
        <v>100</v>
      </c>
      <c r="S37" s="5" t="s">
        <v>1536</v>
      </c>
      <c r="T37" s="17" t="s">
        <v>1537</v>
      </c>
    </row>
    <row r="38" spans="1:20" ht="39">
      <c r="A38" s="2">
        <v>241</v>
      </c>
      <c r="B38" s="6" t="s">
        <v>1522</v>
      </c>
      <c r="C38" s="5" t="s">
        <v>5</v>
      </c>
      <c r="D38" s="7" t="s">
        <v>1523</v>
      </c>
      <c r="E38" s="7" t="s">
        <v>1523</v>
      </c>
      <c r="F38" s="7" t="s">
        <v>1530</v>
      </c>
      <c r="G38" s="7" t="s">
        <v>1531</v>
      </c>
      <c r="H38" s="7" t="s">
        <v>1544</v>
      </c>
      <c r="I38" s="7" t="s">
        <v>21</v>
      </c>
      <c r="J38" s="5">
        <v>1</v>
      </c>
      <c r="K38" s="13">
        <v>136350</v>
      </c>
      <c r="L38" s="13">
        <v>136350</v>
      </c>
      <c r="M38" s="13">
        <v>136350</v>
      </c>
      <c r="N38" s="5"/>
      <c r="O38" s="5"/>
      <c r="P38" s="5" t="s">
        <v>1501</v>
      </c>
      <c r="Q38" s="5" t="s">
        <v>25</v>
      </c>
      <c r="R38" s="2">
        <v>100</v>
      </c>
      <c r="S38" s="5" t="s">
        <v>1536</v>
      </c>
      <c r="T38" s="17" t="s">
        <v>1537</v>
      </c>
    </row>
    <row r="39" spans="1:20" ht="39">
      <c r="A39" s="2">
        <v>242</v>
      </c>
      <c r="B39" s="6" t="s">
        <v>1522</v>
      </c>
      <c r="C39" s="5" t="s">
        <v>5</v>
      </c>
      <c r="D39" s="7" t="s">
        <v>1523</v>
      </c>
      <c r="E39" s="7" t="s">
        <v>1523</v>
      </c>
      <c r="F39" s="7" t="s">
        <v>1530</v>
      </c>
      <c r="G39" s="7" t="s">
        <v>1531</v>
      </c>
      <c r="H39" s="7" t="s">
        <v>1544</v>
      </c>
      <c r="I39" s="7" t="s">
        <v>21</v>
      </c>
      <c r="J39" s="5">
        <v>1</v>
      </c>
      <c r="K39" s="13">
        <v>727200</v>
      </c>
      <c r="L39" s="13">
        <v>727200</v>
      </c>
      <c r="M39" s="13">
        <v>727200</v>
      </c>
      <c r="N39" s="5"/>
      <c r="O39" s="5"/>
      <c r="P39" s="5" t="s">
        <v>39</v>
      </c>
      <c r="Q39" s="5" t="s">
        <v>25</v>
      </c>
      <c r="R39" s="2">
        <v>100</v>
      </c>
      <c r="S39" s="5" t="s">
        <v>1536</v>
      </c>
      <c r="T39" s="17" t="s">
        <v>1537</v>
      </c>
    </row>
    <row r="40" spans="1:20" ht="51.75">
      <c r="A40" s="2">
        <v>243</v>
      </c>
      <c r="B40" s="6" t="s">
        <v>1524</v>
      </c>
      <c r="C40" s="5" t="s">
        <v>5</v>
      </c>
      <c r="D40" s="7" t="s">
        <v>1525</v>
      </c>
      <c r="E40" s="7" t="s">
        <v>1525</v>
      </c>
      <c r="F40" s="7" t="s">
        <v>1532</v>
      </c>
      <c r="G40" s="7" t="s">
        <v>1533</v>
      </c>
      <c r="H40" s="7" t="s">
        <v>1544</v>
      </c>
      <c r="I40" s="7" t="s">
        <v>21</v>
      </c>
      <c r="J40" s="5">
        <v>1</v>
      </c>
      <c r="K40" s="13">
        <v>4507000</v>
      </c>
      <c r="L40" s="13">
        <v>4507000</v>
      </c>
      <c r="M40" s="13">
        <v>4507000</v>
      </c>
      <c r="N40" s="5"/>
      <c r="O40" s="5"/>
      <c r="P40" s="5" t="s">
        <v>24</v>
      </c>
      <c r="Q40" s="5" t="s">
        <v>25</v>
      </c>
      <c r="R40" s="2">
        <v>100</v>
      </c>
      <c r="S40" s="5" t="s">
        <v>1536</v>
      </c>
      <c r="T40" s="17" t="s">
        <v>1538</v>
      </c>
    </row>
    <row r="41" spans="1:20" ht="39">
      <c r="A41" s="2">
        <v>244</v>
      </c>
      <c r="B41" s="6" t="s">
        <v>1526</v>
      </c>
      <c r="C41" s="5" t="s">
        <v>5</v>
      </c>
      <c r="D41" s="7" t="s">
        <v>1527</v>
      </c>
      <c r="E41" s="7" t="s">
        <v>1527</v>
      </c>
      <c r="F41" s="7" t="s">
        <v>1532</v>
      </c>
      <c r="G41" s="7" t="s">
        <v>1533</v>
      </c>
      <c r="H41" s="7" t="s">
        <v>1544</v>
      </c>
      <c r="I41" s="7" t="s">
        <v>21</v>
      </c>
      <c r="J41" s="5">
        <v>1</v>
      </c>
      <c r="K41" s="13">
        <v>1931571.42</v>
      </c>
      <c r="L41" s="13">
        <v>1931571.42</v>
      </c>
      <c r="M41" s="13">
        <v>1931571.42</v>
      </c>
      <c r="N41" s="5"/>
      <c r="O41" s="5"/>
      <c r="P41" s="5" t="s">
        <v>24</v>
      </c>
      <c r="Q41" s="5" t="s">
        <v>25</v>
      </c>
      <c r="R41" s="2">
        <v>100</v>
      </c>
      <c r="S41" s="5" t="s">
        <v>1536</v>
      </c>
      <c r="T41" s="17" t="s">
        <v>1538</v>
      </c>
    </row>
    <row r="42" spans="1:20" ht="39">
      <c r="A42" s="2">
        <v>245</v>
      </c>
      <c r="B42" s="6" t="s">
        <v>1526</v>
      </c>
      <c r="C42" s="5" t="s">
        <v>5</v>
      </c>
      <c r="D42" s="7" t="s">
        <v>1527</v>
      </c>
      <c r="E42" s="7" t="s">
        <v>1527</v>
      </c>
      <c r="F42" s="7" t="s">
        <v>1534</v>
      </c>
      <c r="G42" s="7" t="s">
        <v>1535</v>
      </c>
      <c r="H42" s="7" t="s">
        <v>1544</v>
      </c>
      <c r="I42" s="7" t="s">
        <v>21</v>
      </c>
      <c r="J42" s="5">
        <v>1</v>
      </c>
      <c r="K42" s="13">
        <v>31104550.890000001</v>
      </c>
      <c r="L42" s="13">
        <v>31104550.890000001</v>
      </c>
      <c r="M42" s="13">
        <v>31104550.890000001</v>
      </c>
      <c r="N42" s="5"/>
      <c r="O42" s="5"/>
      <c r="P42" s="5" t="s">
        <v>24</v>
      </c>
      <c r="Q42" s="5" t="s">
        <v>25</v>
      </c>
      <c r="R42" s="2">
        <v>100</v>
      </c>
      <c r="S42" s="5" t="s">
        <v>1536</v>
      </c>
      <c r="T42" s="17" t="s">
        <v>1538</v>
      </c>
    </row>
    <row r="43" spans="1:20" ht="90">
      <c r="A43" s="2">
        <v>248</v>
      </c>
      <c r="B43" s="6" t="s">
        <v>1539</v>
      </c>
      <c r="C43" s="5" t="s">
        <v>5</v>
      </c>
      <c r="D43" s="7" t="s">
        <v>1540</v>
      </c>
      <c r="E43" s="7" t="s">
        <v>1540</v>
      </c>
      <c r="F43" s="7" t="s">
        <v>1534</v>
      </c>
      <c r="G43" s="7" t="s">
        <v>1535</v>
      </c>
      <c r="H43" s="7" t="s">
        <v>1544</v>
      </c>
      <c r="I43" s="7" t="s">
        <v>21</v>
      </c>
      <c r="J43" s="5">
        <v>1</v>
      </c>
      <c r="K43" s="13">
        <v>988669.64</v>
      </c>
      <c r="L43" s="13">
        <v>988669.64</v>
      </c>
      <c r="M43" s="13">
        <v>988669.64</v>
      </c>
      <c r="N43" s="5"/>
      <c r="O43" s="5"/>
      <c r="P43" s="5" t="s">
        <v>24</v>
      </c>
      <c r="Q43" s="5" t="s">
        <v>25</v>
      </c>
      <c r="R43" s="2">
        <v>100</v>
      </c>
      <c r="S43" s="5" t="s">
        <v>1536</v>
      </c>
      <c r="T43" s="17" t="s">
        <v>1538</v>
      </c>
    </row>
    <row r="44" spans="1:20" ht="39">
      <c r="A44" s="2">
        <v>253</v>
      </c>
      <c r="B44" s="6" t="s">
        <v>1526</v>
      </c>
      <c r="C44" s="5" t="s">
        <v>5</v>
      </c>
      <c r="D44" s="7" t="s">
        <v>1527</v>
      </c>
      <c r="E44" s="7" t="s">
        <v>1527</v>
      </c>
      <c r="F44" s="7" t="s">
        <v>1541</v>
      </c>
      <c r="G44" s="7" t="s">
        <v>1542</v>
      </c>
      <c r="H44" s="7" t="s">
        <v>1544</v>
      </c>
      <c r="I44" s="7" t="s">
        <v>21</v>
      </c>
      <c r="J44" s="5">
        <v>1</v>
      </c>
      <c r="K44" s="13">
        <v>18581475</v>
      </c>
      <c r="L44" s="13">
        <v>18581475</v>
      </c>
      <c r="M44" s="13">
        <v>18581475</v>
      </c>
      <c r="N44" s="5"/>
      <c r="O44" s="5"/>
      <c r="P44" s="5" t="s">
        <v>24</v>
      </c>
      <c r="Q44" s="5" t="s">
        <v>25</v>
      </c>
      <c r="R44" s="2">
        <v>100</v>
      </c>
      <c r="S44" s="5" t="s">
        <v>1536</v>
      </c>
      <c r="T44" s="17" t="s">
        <v>1538</v>
      </c>
    </row>
    <row r="45" spans="1:20" ht="90">
      <c r="A45" s="2">
        <v>256</v>
      </c>
      <c r="B45" s="6" t="s">
        <v>1539</v>
      </c>
      <c r="C45" s="5" t="s">
        <v>5</v>
      </c>
      <c r="D45" s="7" t="s">
        <v>1540</v>
      </c>
      <c r="E45" s="7" t="s">
        <v>1540</v>
      </c>
      <c r="F45" s="7" t="s">
        <v>1541</v>
      </c>
      <c r="G45" s="7" t="s">
        <v>1542</v>
      </c>
      <c r="H45" s="7" t="s">
        <v>1544</v>
      </c>
      <c r="I45" s="7" t="s">
        <v>21</v>
      </c>
      <c r="J45" s="5">
        <v>1</v>
      </c>
      <c r="K45" s="13">
        <v>891660.71</v>
      </c>
      <c r="L45" s="13">
        <v>891660.71</v>
      </c>
      <c r="M45" s="13">
        <v>891660.71</v>
      </c>
      <c r="N45" s="5"/>
      <c r="O45" s="5"/>
      <c r="P45" s="5" t="s">
        <v>24</v>
      </c>
      <c r="Q45" s="5" t="s">
        <v>25</v>
      </c>
      <c r="R45" s="2">
        <v>100</v>
      </c>
      <c r="S45" s="5" t="s">
        <v>1536</v>
      </c>
      <c r="T45" s="17" t="s">
        <v>1538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 БЦ</vt:lpstr>
      <vt:lpstr>не явл закупкой</vt:lpstr>
      <vt:lpstr>'все БЦ'!Заголовки_для_печати</vt:lpstr>
      <vt:lpstr>'все БЦ'!Область_печати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Касенова Гульмира  Нургазиевна</dc:creator>
  <cp:lastModifiedBy>Шолахаева Толкын Мейранбековна</cp:lastModifiedBy>
  <cp:lastPrinted>2016-09-01T08:27:04Z</cp:lastPrinted>
  <dcterms:created xsi:type="dcterms:W3CDTF">2016-02-10T05:44:55Z</dcterms:created>
  <dcterms:modified xsi:type="dcterms:W3CDTF">2016-11-30T08:52:17Z</dcterms:modified>
</cp:coreProperties>
</file>